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601" firstSheet="1" activeTab="3"/>
  </bookViews>
  <sheets>
    <sheet name="Balance Sheet " sheetId="1" r:id="rId1"/>
    <sheet name="Income Statement " sheetId="2" r:id="rId2"/>
    <sheet name="Cashflow" sheetId="3" r:id="rId3"/>
    <sheet name="Notes " sheetId="4" r:id="rId4"/>
    <sheet name="Equity statement " sheetId="5" r:id="rId5"/>
  </sheets>
  <definedNames>
    <definedName name="_xlnm.Print_Area" localSheetId="2">'Cashflow'!$A$1:$J$56</definedName>
    <definedName name="_xlnm.Print_Area" localSheetId="3">'Notes '!$A$1:$K$332</definedName>
    <definedName name="_xlnm.Print_Titles" localSheetId="2">'Cashflow'!$2:$4</definedName>
  </definedNames>
  <calcPr fullCalcOnLoad="1"/>
</workbook>
</file>

<file path=xl/sharedStrings.xml><?xml version="1.0" encoding="utf-8"?>
<sst xmlns="http://schemas.openxmlformats.org/spreadsheetml/2006/main" count="294" uniqueCount="234">
  <si>
    <t>NCK CORPORATION BERHAD (132248 V)</t>
  </si>
  <si>
    <t>(Incorporated in Malaysia)</t>
  </si>
  <si>
    <t>(SPECIAL ADMINISTRATORS APPOINTED)</t>
  </si>
  <si>
    <t>Condensed Consolidated Balance Sheets</t>
  </si>
  <si>
    <t xml:space="preserve">As at 30 September 2002 </t>
  </si>
  <si>
    <t xml:space="preserve">As at </t>
  </si>
  <si>
    <t>30 September 2002</t>
  </si>
  <si>
    <t>RM'000</t>
  </si>
  <si>
    <t xml:space="preserve">Current Assets </t>
  </si>
  <si>
    <t xml:space="preserve">Property Plant &amp; Equipment </t>
  </si>
  <si>
    <t xml:space="preserve">Investments in Associate </t>
  </si>
  <si>
    <t xml:space="preserve">Other Investments </t>
  </si>
  <si>
    <t xml:space="preserve">Land &amp; development Expenditure </t>
  </si>
  <si>
    <t>Inventories</t>
  </si>
  <si>
    <t>Debtors</t>
  </si>
  <si>
    <t>Cash &amp; Bank Balances</t>
  </si>
  <si>
    <t xml:space="preserve">Current Liabilities </t>
  </si>
  <si>
    <t xml:space="preserve">Provision for Liabilities </t>
  </si>
  <si>
    <t xml:space="preserve">Trade &amp; Other Creditors </t>
  </si>
  <si>
    <t xml:space="preserve">Overdraft &amp; Short Term Borrowings </t>
  </si>
  <si>
    <t>Taxation</t>
  </si>
  <si>
    <t xml:space="preserve">Net Current Liabilities </t>
  </si>
  <si>
    <t xml:space="preserve">Share Capital </t>
  </si>
  <si>
    <t>Reserves</t>
  </si>
  <si>
    <t xml:space="preserve">Net Tangible Liabilities per share (sen) </t>
  </si>
  <si>
    <t xml:space="preserve">the Annual Financial  Report for the  year  ended 30 June 2002) </t>
  </si>
  <si>
    <t xml:space="preserve">For the quarter ended 30 September 2002 </t>
  </si>
  <si>
    <t xml:space="preserve">Condensed Consolidated Income Statements </t>
  </si>
  <si>
    <t xml:space="preserve">Current </t>
  </si>
  <si>
    <t>Comparative</t>
  </si>
  <si>
    <t>3 months</t>
  </si>
  <si>
    <t xml:space="preserve">3 months </t>
  </si>
  <si>
    <t>Quarter ended</t>
  </si>
  <si>
    <t>cumulative</t>
  </si>
  <si>
    <t>30 September</t>
  </si>
  <si>
    <t xml:space="preserve">to - date </t>
  </si>
  <si>
    <t xml:space="preserve">Revenue </t>
  </si>
  <si>
    <t>Operating Expenses</t>
  </si>
  <si>
    <t xml:space="preserve">Other Operating Income </t>
  </si>
  <si>
    <t xml:space="preserve">Finance Costs </t>
  </si>
  <si>
    <t xml:space="preserve">Investing Results </t>
  </si>
  <si>
    <t xml:space="preserve">Taxation </t>
  </si>
  <si>
    <t xml:space="preserve">Minority Interest </t>
  </si>
  <si>
    <t>EPS - Basic (sen)</t>
  </si>
  <si>
    <t>EPS - Diluted  (sen)</t>
  </si>
  <si>
    <t>N/A</t>
  </si>
  <si>
    <t>(The Condensed Consolidated Balance Sheets should be read in conjunction with</t>
  </si>
  <si>
    <t>(The Condensed Consolidated Income Statement should be read in conjunction with</t>
  </si>
  <si>
    <t xml:space="preserve">Condensed Consolidated Statement of Changes in Equity </t>
  </si>
  <si>
    <t xml:space="preserve">Share </t>
  </si>
  <si>
    <t xml:space="preserve">Capital </t>
  </si>
  <si>
    <t xml:space="preserve">Reserve </t>
  </si>
  <si>
    <t xml:space="preserve">attributable </t>
  </si>
  <si>
    <t xml:space="preserve">to Capital </t>
  </si>
  <si>
    <t>to Revenue</t>
  </si>
  <si>
    <t xml:space="preserve">Retained </t>
  </si>
  <si>
    <t xml:space="preserve">Profit/(Loss) </t>
  </si>
  <si>
    <t xml:space="preserve">Total </t>
  </si>
  <si>
    <t xml:space="preserve">3 months quarter </t>
  </si>
  <si>
    <t xml:space="preserve">ended 30 September 2002 </t>
  </si>
  <si>
    <t xml:space="preserve">Balance at beginning </t>
  </si>
  <si>
    <t xml:space="preserve">of year </t>
  </si>
  <si>
    <t xml:space="preserve">Movement during the </t>
  </si>
  <si>
    <t>period (cumulative)</t>
  </si>
  <si>
    <t xml:space="preserve">Balance at end </t>
  </si>
  <si>
    <t>of period</t>
  </si>
  <si>
    <t xml:space="preserve">ended 30 September 2001 </t>
  </si>
  <si>
    <t>(The Condensed Consolidated Statement of Changes in Equity should be read in conjunction with</t>
  </si>
  <si>
    <t xml:space="preserve">ended </t>
  </si>
  <si>
    <t xml:space="preserve">30 September </t>
  </si>
  <si>
    <t xml:space="preserve">Operating Activities </t>
  </si>
  <si>
    <t xml:space="preserve">Net Loss before tax </t>
  </si>
  <si>
    <t xml:space="preserve">Adjust for non-cash flow </t>
  </si>
  <si>
    <t xml:space="preserve">Depreciation </t>
  </si>
  <si>
    <t xml:space="preserve">Allowance for doubtful debts </t>
  </si>
  <si>
    <t>Interest expense</t>
  </si>
  <si>
    <t xml:space="preserve">Interest income </t>
  </si>
  <si>
    <t xml:space="preserve">Operating Profit/(Loss) before changes </t>
  </si>
  <si>
    <t xml:space="preserve">in working capital </t>
  </si>
  <si>
    <t>Changes in working capital :</t>
  </si>
  <si>
    <t xml:space="preserve">Net change in current assets </t>
  </si>
  <si>
    <t>Net change in current liabilities</t>
  </si>
  <si>
    <t xml:space="preserve">Tax paid </t>
  </si>
  <si>
    <t xml:space="preserve">Net cash flows from operating activities </t>
  </si>
  <si>
    <t xml:space="preserve">Financing Activities </t>
  </si>
  <si>
    <t xml:space="preserve">Repayment of hire purchase liabilities </t>
  </si>
  <si>
    <t xml:space="preserve">Net cash flows from financing  activities </t>
  </si>
  <si>
    <t xml:space="preserve">Investing  Activities </t>
  </si>
  <si>
    <t xml:space="preserve">Proceeds from disposal of property plant &amp; equipment </t>
  </si>
  <si>
    <t xml:space="preserve">Net cash flows from investing  activities </t>
  </si>
  <si>
    <t xml:space="preserve">Net Change in Cash &amp;  Cash Equivalents </t>
  </si>
  <si>
    <t xml:space="preserve">Cash &amp; Cash Equivalents at beginning of year </t>
  </si>
  <si>
    <t xml:space="preserve">Note : Comparative figures are not presented as this is the first set of Quarterly </t>
  </si>
  <si>
    <t>(The Condensed Consolidated Cash Flow Statements  should be read in conjunction with</t>
  </si>
  <si>
    <t xml:space="preserve">Consolidated Cash Flow Statements  prepared for the Company </t>
  </si>
  <si>
    <t>A1</t>
  </si>
  <si>
    <t>A2</t>
  </si>
  <si>
    <t>NOTES</t>
  </si>
  <si>
    <t>A3</t>
  </si>
  <si>
    <t>A4</t>
  </si>
  <si>
    <t>A5</t>
  </si>
  <si>
    <t>A6</t>
  </si>
  <si>
    <t>A7</t>
  </si>
  <si>
    <t>A8</t>
  </si>
  <si>
    <t>A9</t>
  </si>
  <si>
    <t>A10</t>
  </si>
  <si>
    <t>A11</t>
  </si>
  <si>
    <t>A12</t>
  </si>
  <si>
    <t>B1</t>
  </si>
  <si>
    <t>B2</t>
  </si>
  <si>
    <t>B3</t>
  </si>
  <si>
    <t>B4</t>
  </si>
  <si>
    <t>B5</t>
  </si>
  <si>
    <t>B6</t>
  </si>
  <si>
    <t>B7</t>
  </si>
  <si>
    <t>B8</t>
  </si>
  <si>
    <t>B9</t>
  </si>
  <si>
    <t>B10</t>
  </si>
  <si>
    <t>B11</t>
  </si>
  <si>
    <t>B12</t>
  </si>
  <si>
    <t>B13</t>
  </si>
  <si>
    <t>Audit Report</t>
  </si>
  <si>
    <t xml:space="preserve">Seasonal and Cyclical Factors </t>
  </si>
  <si>
    <t xml:space="preserve">Exceptional/ Extraordinary Items  </t>
  </si>
  <si>
    <t xml:space="preserve">Changes in Estimates </t>
  </si>
  <si>
    <t xml:space="preserve">Debt and Equity Securities </t>
  </si>
  <si>
    <t xml:space="preserve">Dividend Paid     </t>
  </si>
  <si>
    <t xml:space="preserve">Segment  Revenue and Results </t>
  </si>
  <si>
    <t>Revaluations of Property, Plant and Equipment</t>
  </si>
  <si>
    <t xml:space="preserve">Material Post Balance Sheet Events </t>
  </si>
  <si>
    <t xml:space="preserve">Changes in the Composition of the Group </t>
  </si>
  <si>
    <t xml:space="preserve">Changes in Contingent Liabilities  </t>
  </si>
  <si>
    <t xml:space="preserve">Review of Performance </t>
  </si>
  <si>
    <t xml:space="preserve">Propects for the Current Financial Year </t>
  </si>
  <si>
    <t>Variance of Actual Profit from Forecast Profit</t>
  </si>
  <si>
    <t xml:space="preserve">Income Tax Expenses </t>
  </si>
  <si>
    <t xml:space="preserve">Purchase or Disposals of Quoted Securities  </t>
  </si>
  <si>
    <t xml:space="preserve">Borrowings and Debt Securities </t>
  </si>
  <si>
    <t>Group Borrowings and Debt Securities as at 30 September 2002 is as follows :-</t>
  </si>
  <si>
    <t xml:space="preserve">Secured </t>
  </si>
  <si>
    <t xml:space="preserve">Unsecured </t>
  </si>
  <si>
    <t xml:space="preserve">Off Balance Sheet Financial Instruments </t>
  </si>
  <si>
    <t xml:space="preserve">Material Litigations  </t>
  </si>
  <si>
    <t xml:space="preserve">Dividend </t>
  </si>
  <si>
    <t xml:space="preserve">Earnings Per Share </t>
  </si>
  <si>
    <t xml:space="preserve">By Order of the Board </t>
  </si>
  <si>
    <t>Yeoh Chong Keat (MIA 2736)</t>
  </si>
  <si>
    <t>Bank overdrafts</t>
  </si>
  <si>
    <t>Revolving credits</t>
  </si>
  <si>
    <t>Trading</t>
  </si>
  <si>
    <t>Manufacturing</t>
  </si>
  <si>
    <t>Construction &amp; Development</t>
  </si>
  <si>
    <t>Revenue</t>
  </si>
  <si>
    <t>Profit/(Loss)</t>
  </si>
  <si>
    <t>before taxation</t>
  </si>
  <si>
    <t>Associated companies</t>
  </si>
  <si>
    <t>Bills payable</t>
  </si>
  <si>
    <t xml:space="preserve">Loss  from Operations </t>
  </si>
  <si>
    <t xml:space="preserve">Loss  before Tax </t>
  </si>
  <si>
    <t xml:space="preserve">Loss  after  Tax </t>
  </si>
  <si>
    <t xml:space="preserve">Net Loss for the period  </t>
  </si>
  <si>
    <t xml:space="preserve">Share of profits in Associated Company </t>
  </si>
  <si>
    <t xml:space="preserve">Quarter </t>
  </si>
  <si>
    <t xml:space="preserve">Ended </t>
  </si>
  <si>
    <t>30.9.2002</t>
  </si>
  <si>
    <t xml:space="preserve">Net Loss (RM'000) </t>
  </si>
  <si>
    <t>attributable to shareholders</t>
  </si>
  <si>
    <t>Weighted average ('000)</t>
  </si>
  <si>
    <t xml:space="preserve">Number of ordinary shares in issue </t>
  </si>
  <si>
    <t>Basic earnings per share  (sen)</t>
  </si>
  <si>
    <t xml:space="preserve">Not applicable </t>
  </si>
  <si>
    <t>i)</t>
  </si>
  <si>
    <t>ii)</t>
  </si>
  <si>
    <t>iii)</t>
  </si>
  <si>
    <t>iv)</t>
  </si>
  <si>
    <t>v)</t>
  </si>
  <si>
    <t>vi)</t>
  </si>
  <si>
    <t xml:space="preserve">Bad Debts written off </t>
  </si>
  <si>
    <t xml:space="preserve">Allowance for doubtful debts written back </t>
  </si>
  <si>
    <t>Interest received</t>
  </si>
  <si>
    <t xml:space="preserve">Dividend income </t>
  </si>
  <si>
    <t>Cash &amp; Cash Equivalents at end of quarter</t>
  </si>
  <si>
    <t xml:space="preserve">Profit/(Loss) on Sale of Unquoted Investments and/or Properties  </t>
  </si>
  <si>
    <t xml:space="preserve">Fook Chuan Trading Sdn Bhd  ("FCT") – Sale of Shares in associated company – UCP  </t>
  </si>
  <si>
    <t xml:space="preserve">Ng Choo Kwan &amp; Sons  Hardware Sdn Bhd  ("NCK Hardware")  </t>
  </si>
  <si>
    <t xml:space="preserve">– Sale of Shares in associated company – UCP  Resources Berhad  ("UCP") </t>
  </si>
  <si>
    <t xml:space="preserve">to Estimated Net Realisable Value </t>
  </si>
  <si>
    <t>Provision for Liabilities on :-</t>
  </si>
  <si>
    <t xml:space="preserve">   Crystallisation of Corporate Guarantees </t>
  </si>
  <si>
    <t xml:space="preserve">Associated Company </t>
  </si>
  <si>
    <t>(i)</t>
  </si>
  <si>
    <t>(ii)</t>
  </si>
  <si>
    <t>(iii)</t>
  </si>
  <si>
    <t>(iv)</t>
  </si>
  <si>
    <t>30 June 2002</t>
  </si>
  <si>
    <t>Cash and bank balance</t>
  </si>
  <si>
    <t>Bank overdraft</t>
  </si>
  <si>
    <t>Fixed deposits pledged</t>
  </si>
  <si>
    <t xml:space="preserve">28 November 2002 </t>
  </si>
  <si>
    <t>Material Change in the Quarterly Results Compared to the Results of the Preceding Quarter</t>
  </si>
  <si>
    <t xml:space="preserve">Status of Corporate Proposals </t>
  </si>
  <si>
    <t>Investment Holding</t>
  </si>
  <si>
    <t>plant and equipment (under the Workout Proposals )</t>
  </si>
  <si>
    <t xml:space="preserve">   Restructuring expenses under the Workout Proposals </t>
  </si>
  <si>
    <t xml:space="preserve">Provision for diminution in value on investment in </t>
  </si>
  <si>
    <t>Allowance for doubtful debts - due from</t>
  </si>
  <si>
    <t xml:space="preserve">NCK Hardware - Sale of Assets, Land &amp; Shares in subsidiary company - </t>
  </si>
  <si>
    <t xml:space="preserve">Ng Choo Kwan (MT) Sdn Bhd  ("NCK MT") </t>
  </si>
  <si>
    <t>Term loans</t>
  </si>
  <si>
    <t>Short term loans</t>
  </si>
  <si>
    <t>Diluted earnings per share (sen)</t>
  </si>
  <si>
    <t xml:space="preserve">Cash and cash equivalents </t>
  </si>
  <si>
    <t>30.6.2002</t>
  </si>
  <si>
    <t xml:space="preserve">Fixed Deposits </t>
  </si>
  <si>
    <t xml:space="preserve">Explanatory Notes to the Condensed Financial Statements </t>
  </si>
  <si>
    <t xml:space="preserve">Accounting Policies and Method of Computation </t>
  </si>
  <si>
    <t xml:space="preserve">Write down of certain property, plant and equipment  </t>
  </si>
  <si>
    <t>Provision  for losses on disposal of certain property,</t>
  </si>
  <si>
    <r>
      <t>NCK Corporation Berhad ("NCK") – Transfer of Listing Status</t>
    </r>
    <r>
      <rPr>
        <sz val="10"/>
        <rFont val="Arial"/>
        <family val="2"/>
      </rPr>
      <t xml:space="preserve"> </t>
    </r>
  </si>
  <si>
    <r>
      <t>NCK Aluminium Extrusion Sdn Bhd ("NCK Aluminium")  - Sale of Assets</t>
    </r>
    <r>
      <rPr>
        <sz val="10"/>
        <rFont val="Arial"/>
        <family val="2"/>
      </rPr>
      <t xml:space="preserve"> </t>
    </r>
  </si>
  <si>
    <r>
      <t>NCK Metal Sdn Bhd ("NCK Metal") – Corporate Restructuring</t>
    </r>
    <r>
      <rPr>
        <sz val="10"/>
        <rFont val="Arial"/>
        <family val="2"/>
      </rPr>
      <t xml:space="preserve">  </t>
    </r>
  </si>
  <si>
    <t xml:space="preserve">Condensed Consolidated Cash Flow Statements </t>
  </si>
  <si>
    <t xml:space="preserve">the Annual Financial Report for the year ended 30 June 2002) </t>
  </si>
  <si>
    <t xml:space="preserve">Please refer to Appendix 1 attached </t>
  </si>
  <si>
    <t>Share Capital</t>
  </si>
  <si>
    <t>B14</t>
  </si>
  <si>
    <t>Main Board listed issuer.</t>
  </si>
  <si>
    <t xml:space="preserve">The company currently does not meet the minimum paid up capital requirement of RM60.0 million for a </t>
  </si>
  <si>
    <t>Commission on 13 August 2002 and 15 November 2002 respectively.</t>
  </si>
  <si>
    <t xml:space="preserve">The abovesaid requirement on the minimum paid up capital will be met by Newco upon completion of the </t>
  </si>
  <si>
    <t xml:space="preserve">The Company's Workout Proposal which entails the transfer of Listing Status to Kekal Sepakat Berhad </t>
  </si>
  <si>
    <t>("Newco") has been duly approved by Pengurusan Danaharta Nasional Berhad and the Securities</t>
  </si>
  <si>
    <t>transfer of Listing Status.</t>
  </si>
  <si>
    <t>Voo Yin Ling (MAICSA  7016194)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</si>
</sst>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s>
  <fonts count="7">
    <font>
      <sz val="10"/>
      <name val="Arial"/>
      <family val="0"/>
    </font>
    <font>
      <b/>
      <sz val="10"/>
      <name val="Arial"/>
      <family val="2"/>
    </font>
    <font>
      <b/>
      <u val="single"/>
      <sz val="10"/>
      <name val="Arial"/>
      <family val="2"/>
    </font>
    <font>
      <u val="single"/>
      <sz val="10"/>
      <name val="Arial"/>
      <family val="2"/>
    </font>
    <font>
      <u val="single"/>
      <sz val="10"/>
      <color indexed="12"/>
      <name val="Arial"/>
      <family val="0"/>
    </font>
    <font>
      <u val="single"/>
      <sz val="10"/>
      <color indexed="36"/>
      <name val="Arial"/>
      <family val="0"/>
    </font>
    <font>
      <u val="single"/>
      <sz val="10"/>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1" fillId="0" borderId="0" xfId="0" applyFont="1" applyAlignment="1">
      <alignment/>
    </xf>
    <xf numFmtId="0" fontId="0" fillId="0" borderId="0" xfId="0" applyAlignment="1" quotePrefix="1">
      <alignment/>
    </xf>
    <xf numFmtId="0" fontId="2" fillId="0" borderId="0" xfId="0" applyFont="1" applyAlignment="1">
      <alignment/>
    </xf>
    <xf numFmtId="0" fontId="0" fillId="0" borderId="0" xfId="0" applyAlignment="1">
      <alignment horizontal="center"/>
    </xf>
    <xf numFmtId="0" fontId="0" fillId="0" borderId="0" xfId="0" applyAlignment="1" quotePrefix="1">
      <alignment horizontal="center"/>
    </xf>
    <xf numFmtId="0" fontId="0" fillId="0" borderId="1" xfId="0" applyBorder="1" applyAlignment="1" quotePrefix="1">
      <alignment horizontal="center"/>
    </xf>
    <xf numFmtId="165" fontId="0" fillId="0" borderId="0" xfId="15" applyNumberFormat="1" applyAlignment="1">
      <alignment/>
    </xf>
    <xf numFmtId="165" fontId="0" fillId="0" borderId="2" xfId="15" applyNumberFormat="1" applyBorder="1" applyAlignment="1">
      <alignment/>
    </xf>
    <xf numFmtId="165" fontId="0" fillId="0" borderId="1" xfId="15" applyNumberFormat="1" applyBorder="1" applyAlignment="1">
      <alignment/>
    </xf>
    <xf numFmtId="165" fontId="0" fillId="0" borderId="3" xfId="15" applyNumberFormat="1" applyBorder="1" applyAlignment="1">
      <alignment/>
    </xf>
    <xf numFmtId="165" fontId="0" fillId="0" borderId="0" xfId="15" applyNumberFormat="1" applyBorder="1" applyAlignment="1">
      <alignment/>
    </xf>
    <xf numFmtId="43" fontId="0" fillId="0" borderId="4" xfId="0" applyNumberFormat="1" applyBorder="1" applyAlignment="1">
      <alignment/>
    </xf>
    <xf numFmtId="0" fontId="3" fillId="0" borderId="0" xfId="0" applyFont="1" applyAlignment="1">
      <alignment/>
    </xf>
    <xf numFmtId="16" fontId="0" fillId="0" borderId="1" xfId="0" applyNumberFormat="1" applyBorder="1" applyAlignment="1" quotePrefix="1">
      <alignment horizontal="center"/>
    </xf>
    <xf numFmtId="0" fontId="0" fillId="0" borderId="1" xfId="0" applyBorder="1" applyAlignment="1">
      <alignment horizontal="center"/>
    </xf>
    <xf numFmtId="16" fontId="0" fillId="0" borderId="1" xfId="0" applyNumberFormat="1" applyBorder="1" applyAlignment="1">
      <alignment horizontal="center"/>
    </xf>
    <xf numFmtId="0" fontId="0" fillId="0" borderId="0" xfId="0" applyFont="1" applyAlignment="1" quotePrefix="1">
      <alignment/>
    </xf>
    <xf numFmtId="0" fontId="1" fillId="0" borderId="0" xfId="0" applyFont="1" applyAlignment="1" quotePrefix="1">
      <alignment/>
    </xf>
    <xf numFmtId="0" fontId="1" fillId="0" borderId="0" xfId="0" applyFont="1" applyAlignment="1">
      <alignment horizontal="center"/>
    </xf>
    <xf numFmtId="0" fontId="0" fillId="0" borderId="0" xfId="0" applyAlignment="1">
      <alignment horizontal="justify"/>
    </xf>
    <xf numFmtId="165" fontId="0" fillId="0" borderId="0" xfId="0" applyNumberFormat="1" applyAlignment="1">
      <alignment/>
    </xf>
    <xf numFmtId="165" fontId="0" fillId="0" borderId="0" xfId="15" applyNumberFormat="1" applyAlignment="1">
      <alignment horizontal="right"/>
    </xf>
    <xf numFmtId="43" fontId="0" fillId="0" borderId="0" xfId="15" applyAlignment="1">
      <alignment/>
    </xf>
    <xf numFmtId="165" fontId="0" fillId="0" borderId="4" xfId="15" applyNumberFormat="1" applyBorder="1" applyAlignment="1">
      <alignment/>
    </xf>
    <xf numFmtId="0" fontId="0" fillId="0" borderId="0" xfId="0" applyFont="1" applyAlignment="1">
      <alignment/>
    </xf>
    <xf numFmtId="0" fontId="0" fillId="0" borderId="0" xfId="0" applyFont="1" applyAlignment="1" quotePrefix="1">
      <alignment/>
    </xf>
    <xf numFmtId="0" fontId="0" fillId="0" borderId="0" xfId="0" applyFont="1" applyAlignment="1">
      <alignment horizontal="center"/>
    </xf>
    <xf numFmtId="165" fontId="0" fillId="0" borderId="0" xfId="15" applyNumberFormat="1" applyFont="1" applyAlignment="1">
      <alignment/>
    </xf>
    <xf numFmtId="165" fontId="0" fillId="0" borderId="1" xfId="15" applyNumberFormat="1" applyFont="1" applyBorder="1" applyAlignment="1">
      <alignment/>
    </xf>
    <xf numFmtId="165" fontId="0" fillId="0" borderId="3" xfId="15" applyNumberFormat="1" applyFont="1" applyBorder="1" applyAlignment="1">
      <alignment/>
    </xf>
    <xf numFmtId="165" fontId="0" fillId="0" borderId="0" xfId="15" applyNumberFormat="1" applyFont="1" applyBorder="1" applyAlignment="1">
      <alignment/>
    </xf>
    <xf numFmtId="3" fontId="0" fillId="0" borderId="0" xfId="0" applyNumberFormat="1" applyFont="1" applyAlignment="1">
      <alignment/>
    </xf>
    <xf numFmtId="3" fontId="0" fillId="0" borderId="2" xfId="0" applyNumberFormat="1" applyFont="1" applyBorder="1" applyAlignment="1">
      <alignment/>
    </xf>
    <xf numFmtId="3" fontId="0" fillId="0" borderId="0" xfId="0" applyNumberFormat="1" applyFont="1" applyBorder="1" applyAlignment="1">
      <alignment/>
    </xf>
    <xf numFmtId="0" fontId="6" fillId="0" borderId="0" xfId="0" applyFont="1" applyAlignment="1">
      <alignment/>
    </xf>
    <xf numFmtId="0" fontId="0" fillId="0" borderId="0" xfId="0" applyFont="1" applyAlignment="1">
      <alignment/>
    </xf>
    <xf numFmtId="0" fontId="0" fillId="0" borderId="0" xfId="0" applyFont="1" applyBorder="1" applyAlignment="1">
      <alignment/>
    </xf>
    <xf numFmtId="165" fontId="0" fillId="0" borderId="2" xfId="15" applyNumberFormat="1" applyFont="1" applyBorder="1" applyAlignment="1">
      <alignment/>
    </xf>
    <xf numFmtId="0" fontId="0" fillId="0" borderId="1" xfId="0" applyFont="1" applyBorder="1" applyAlignment="1">
      <alignment horizontal="center"/>
    </xf>
    <xf numFmtId="165" fontId="0" fillId="0" borderId="1" xfId="0" applyNumberFormat="1" applyFont="1" applyBorder="1" applyAlignment="1">
      <alignment/>
    </xf>
    <xf numFmtId="0" fontId="0" fillId="0" borderId="1" xfId="0" applyFont="1" applyBorder="1" applyAlignment="1">
      <alignment/>
    </xf>
    <xf numFmtId="15" fontId="0" fillId="0" borderId="0" xfId="0" applyNumberFormat="1" applyFont="1" applyAlignment="1" quotePrefix="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11</xdr:col>
      <xdr:colOff>0</xdr:colOff>
      <xdr:row>20</xdr:row>
      <xdr:rowOff>0</xdr:rowOff>
    </xdr:to>
    <xdr:sp>
      <xdr:nvSpPr>
        <xdr:cNvPr id="1" name="TextBox 1"/>
        <xdr:cNvSpPr txBox="1">
          <a:spLocks noChangeArrowheads="1"/>
        </xdr:cNvSpPr>
      </xdr:nvSpPr>
      <xdr:spPr>
        <a:xfrm>
          <a:off x="381000" y="1943100"/>
          <a:ext cx="5934075" cy="12954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is unaudited and has been presented in accordance with MASB 26, Interim Financial Reporting and part A of the Appendix 9B of the Kuala Lumpur Stock Exchange Listing Requirements, and should be read in conjunction with the audited financial statements for the year ended 30 June 2002. 
The accounting policies and methods of computation adopted are consistent with those adopted in the most recent audited annual financial statements for the year ended 30 June 2002.
</a:t>
          </a:r>
        </a:p>
      </xdr:txBody>
    </xdr:sp>
    <xdr:clientData/>
  </xdr:twoCellAnchor>
  <xdr:twoCellAnchor>
    <xdr:from>
      <xdr:col>1</xdr:col>
      <xdr:colOff>0</xdr:colOff>
      <xdr:row>23</xdr:row>
      <xdr:rowOff>0</xdr:rowOff>
    </xdr:from>
    <xdr:to>
      <xdr:col>11</xdr:col>
      <xdr:colOff>0</xdr:colOff>
      <xdr:row>25</xdr:row>
      <xdr:rowOff>0</xdr:rowOff>
    </xdr:to>
    <xdr:sp>
      <xdr:nvSpPr>
        <xdr:cNvPr id="2" name="TextBox 2"/>
        <xdr:cNvSpPr txBox="1">
          <a:spLocks noChangeArrowheads="1"/>
        </xdr:cNvSpPr>
      </xdr:nvSpPr>
      <xdr:spPr>
        <a:xfrm>
          <a:off x="381000" y="3724275"/>
          <a:ext cx="59340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auditors' report was not qualified for the preceding annual financial statements. 
 </a:t>
          </a:r>
        </a:p>
      </xdr:txBody>
    </xdr:sp>
    <xdr:clientData/>
  </xdr:twoCellAnchor>
  <xdr:twoCellAnchor>
    <xdr:from>
      <xdr:col>1</xdr:col>
      <xdr:colOff>0</xdr:colOff>
      <xdr:row>28</xdr:row>
      <xdr:rowOff>0</xdr:rowOff>
    </xdr:from>
    <xdr:to>
      <xdr:col>11</xdr:col>
      <xdr:colOff>0</xdr:colOff>
      <xdr:row>30</xdr:row>
      <xdr:rowOff>0</xdr:rowOff>
    </xdr:to>
    <xdr:sp>
      <xdr:nvSpPr>
        <xdr:cNvPr id="3" name="TextBox 3"/>
        <xdr:cNvSpPr txBox="1">
          <a:spLocks noChangeArrowheads="1"/>
        </xdr:cNvSpPr>
      </xdr:nvSpPr>
      <xdr:spPr>
        <a:xfrm>
          <a:off x="381000" y="4533900"/>
          <a:ext cx="59340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business operations of the Group and Company were not materially affected by any seasonal or cyclical factors.</a:t>
          </a:r>
        </a:p>
      </xdr:txBody>
    </xdr:sp>
    <xdr:clientData/>
  </xdr:twoCellAnchor>
  <xdr:twoCellAnchor>
    <xdr:from>
      <xdr:col>1</xdr:col>
      <xdr:colOff>0</xdr:colOff>
      <xdr:row>34</xdr:row>
      <xdr:rowOff>0</xdr:rowOff>
    </xdr:from>
    <xdr:to>
      <xdr:col>11</xdr:col>
      <xdr:colOff>0</xdr:colOff>
      <xdr:row>36</xdr:row>
      <xdr:rowOff>0</xdr:rowOff>
    </xdr:to>
    <xdr:sp>
      <xdr:nvSpPr>
        <xdr:cNvPr id="4" name="TextBox 4"/>
        <xdr:cNvSpPr txBox="1">
          <a:spLocks noChangeArrowheads="1"/>
        </xdr:cNvSpPr>
      </xdr:nvSpPr>
      <xdr:spPr>
        <a:xfrm>
          <a:off x="381000" y="5505450"/>
          <a:ext cx="59340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exceptional /extraordinary items for the financial period under review.
</a:t>
          </a:r>
        </a:p>
      </xdr:txBody>
    </xdr:sp>
    <xdr:clientData/>
  </xdr:twoCellAnchor>
  <xdr:twoCellAnchor>
    <xdr:from>
      <xdr:col>1</xdr:col>
      <xdr:colOff>0</xdr:colOff>
      <xdr:row>39</xdr:row>
      <xdr:rowOff>0</xdr:rowOff>
    </xdr:from>
    <xdr:to>
      <xdr:col>11</xdr:col>
      <xdr:colOff>0</xdr:colOff>
      <xdr:row>42</xdr:row>
      <xdr:rowOff>0</xdr:rowOff>
    </xdr:to>
    <xdr:sp>
      <xdr:nvSpPr>
        <xdr:cNvPr id="5" name="TextBox 5"/>
        <xdr:cNvSpPr txBox="1">
          <a:spLocks noChangeArrowheads="1"/>
        </xdr:cNvSpPr>
      </xdr:nvSpPr>
      <xdr:spPr>
        <a:xfrm>
          <a:off x="381000" y="6315075"/>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of amounts reported in the prior financial year that have a material effect in the current financial quarter.</a:t>
          </a:r>
        </a:p>
      </xdr:txBody>
    </xdr:sp>
    <xdr:clientData/>
  </xdr:twoCellAnchor>
  <xdr:twoCellAnchor>
    <xdr:from>
      <xdr:col>1</xdr:col>
      <xdr:colOff>0</xdr:colOff>
      <xdr:row>45</xdr:row>
      <xdr:rowOff>0</xdr:rowOff>
    </xdr:from>
    <xdr:to>
      <xdr:col>11</xdr:col>
      <xdr:colOff>0</xdr:colOff>
      <xdr:row>48</xdr:row>
      <xdr:rowOff>0</xdr:rowOff>
    </xdr:to>
    <xdr:sp>
      <xdr:nvSpPr>
        <xdr:cNvPr id="6" name="TextBox 6"/>
        <xdr:cNvSpPr txBox="1">
          <a:spLocks noChangeArrowheads="1"/>
        </xdr:cNvSpPr>
      </xdr:nvSpPr>
      <xdr:spPr>
        <a:xfrm>
          <a:off x="381000" y="7286625"/>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  cancellation,  repurchase,  resale  and repayment of debts and equity securities for the current financial year to date.</a:t>
          </a:r>
        </a:p>
      </xdr:txBody>
    </xdr:sp>
    <xdr:clientData/>
  </xdr:twoCellAnchor>
  <xdr:twoCellAnchor>
    <xdr:from>
      <xdr:col>1</xdr:col>
      <xdr:colOff>0</xdr:colOff>
      <xdr:row>51</xdr:row>
      <xdr:rowOff>0</xdr:rowOff>
    </xdr:from>
    <xdr:to>
      <xdr:col>11</xdr:col>
      <xdr:colOff>0</xdr:colOff>
      <xdr:row>53</xdr:row>
      <xdr:rowOff>0</xdr:rowOff>
    </xdr:to>
    <xdr:sp>
      <xdr:nvSpPr>
        <xdr:cNvPr id="7" name="TextBox 7"/>
        <xdr:cNvSpPr txBox="1">
          <a:spLocks noChangeArrowheads="1"/>
        </xdr:cNvSpPr>
      </xdr:nvSpPr>
      <xdr:spPr>
        <a:xfrm>
          <a:off x="381000" y="8258175"/>
          <a:ext cx="59340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was no dividend paid for the current financial year to date.</a:t>
          </a:r>
        </a:p>
      </xdr:txBody>
    </xdr:sp>
    <xdr:clientData/>
  </xdr:twoCellAnchor>
  <xdr:twoCellAnchor>
    <xdr:from>
      <xdr:col>1</xdr:col>
      <xdr:colOff>0</xdr:colOff>
      <xdr:row>70</xdr:row>
      <xdr:rowOff>0</xdr:rowOff>
    </xdr:from>
    <xdr:to>
      <xdr:col>11</xdr:col>
      <xdr:colOff>0</xdr:colOff>
      <xdr:row>73</xdr:row>
      <xdr:rowOff>0</xdr:rowOff>
    </xdr:to>
    <xdr:sp>
      <xdr:nvSpPr>
        <xdr:cNvPr id="8" name="TextBox 9"/>
        <xdr:cNvSpPr txBox="1">
          <a:spLocks noChangeArrowheads="1"/>
        </xdr:cNvSpPr>
      </xdr:nvSpPr>
      <xdr:spPr>
        <a:xfrm>
          <a:off x="381000" y="11353800"/>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any amendment from the previous annual financial statements. </a:t>
          </a:r>
        </a:p>
      </xdr:txBody>
    </xdr:sp>
    <xdr:clientData/>
  </xdr:twoCellAnchor>
  <xdr:twoCellAnchor>
    <xdr:from>
      <xdr:col>1</xdr:col>
      <xdr:colOff>0</xdr:colOff>
      <xdr:row>76</xdr:row>
      <xdr:rowOff>0</xdr:rowOff>
    </xdr:from>
    <xdr:to>
      <xdr:col>11</xdr:col>
      <xdr:colOff>0</xdr:colOff>
      <xdr:row>79</xdr:row>
      <xdr:rowOff>0</xdr:rowOff>
    </xdr:to>
    <xdr:sp>
      <xdr:nvSpPr>
        <xdr:cNvPr id="9" name="TextBox 11"/>
        <xdr:cNvSpPr txBox="1">
          <a:spLocks noChangeArrowheads="1"/>
        </xdr:cNvSpPr>
      </xdr:nvSpPr>
      <xdr:spPr>
        <a:xfrm>
          <a:off x="381000" y="12325350"/>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disposal of plant and machinery under the Workout Proposal prepared by the Special Administrators for NCK   Wire Products Sdn Bhd, a wholly owned subsidiary company, has been completed  on 4  October 2002.  
</a:t>
          </a:r>
        </a:p>
      </xdr:txBody>
    </xdr:sp>
    <xdr:clientData/>
  </xdr:twoCellAnchor>
  <xdr:twoCellAnchor>
    <xdr:from>
      <xdr:col>0</xdr:col>
      <xdr:colOff>381000</xdr:colOff>
      <xdr:row>83</xdr:row>
      <xdr:rowOff>0</xdr:rowOff>
    </xdr:from>
    <xdr:to>
      <xdr:col>10</xdr:col>
      <xdr:colOff>733425</xdr:colOff>
      <xdr:row>88</xdr:row>
      <xdr:rowOff>152400</xdr:rowOff>
    </xdr:to>
    <xdr:sp>
      <xdr:nvSpPr>
        <xdr:cNvPr id="10" name="TextBox 12"/>
        <xdr:cNvSpPr txBox="1">
          <a:spLocks noChangeArrowheads="1"/>
        </xdr:cNvSpPr>
      </xdr:nvSpPr>
      <xdr:spPr>
        <a:xfrm>
          <a:off x="381000" y="13458825"/>
          <a:ext cx="5915025" cy="962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for the current quarter and financial year to date including business compositions, acquisitions or disposal of subsidiaries, long term investments, restructurings and discontinuing operations except for the cessation of business operation in NCK Wire Products Sdn Bhd mentioned in Note B1 and the approvals of the Workout Proposals by Danaharta mentioned in Note B2. 
</a:t>
          </a:r>
        </a:p>
      </xdr:txBody>
    </xdr:sp>
    <xdr:clientData/>
  </xdr:twoCellAnchor>
  <xdr:twoCellAnchor>
    <xdr:from>
      <xdr:col>1</xdr:col>
      <xdr:colOff>0</xdr:colOff>
      <xdr:row>92</xdr:row>
      <xdr:rowOff>0</xdr:rowOff>
    </xdr:from>
    <xdr:to>
      <xdr:col>11</xdr:col>
      <xdr:colOff>0</xdr:colOff>
      <xdr:row>96</xdr:row>
      <xdr:rowOff>0</xdr:rowOff>
    </xdr:to>
    <xdr:sp>
      <xdr:nvSpPr>
        <xdr:cNvPr id="11" name="TextBox 13"/>
        <xdr:cNvSpPr txBox="1">
          <a:spLocks noChangeArrowheads="1"/>
        </xdr:cNvSpPr>
      </xdr:nvSpPr>
      <xdr:spPr>
        <a:xfrm>
          <a:off x="381000" y="14916150"/>
          <a:ext cx="5934075" cy="647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Other than the increase in the contingent liabilities by RM14.6 million arising from interest accrued on outstanding bank borrowings, there were no other changes  to the contingent liabilities of the Company from the date of the last annual balance sheet date. </a:t>
          </a:r>
        </a:p>
      </xdr:txBody>
    </xdr:sp>
    <xdr:clientData/>
  </xdr:twoCellAnchor>
  <xdr:twoCellAnchor>
    <xdr:from>
      <xdr:col>1</xdr:col>
      <xdr:colOff>0</xdr:colOff>
      <xdr:row>158</xdr:row>
      <xdr:rowOff>0</xdr:rowOff>
    </xdr:from>
    <xdr:to>
      <xdr:col>11</xdr:col>
      <xdr:colOff>0</xdr:colOff>
      <xdr:row>160</xdr:row>
      <xdr:rowOff>0</xdr:rowOff>
    </xdr:to>
    <xdr:sp>
      <xdr:nvSpPr>
        <xdr:cNvPr id="12" name="TextBox 16"/>
        <xdr:cNvSpPr txBox="1">
          <a:spLocks noChangeArrowheads="1"/>
        </xdr:cNvSpPr>
      </xdr:nvSpPr>
      <xdr:spPr>
        <a:xfrm>
          <a:off x="381000" y="25603200"/>
          <a:ext cx="59340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This is not applicable to the Company.</a:t>
          </a:r>
        </a:p>
      </xdr:txBody>
    </xdr:sp>
    <xdr:clientData/>
  </xdr:twoCellAnchor>
  <xdr:twoCellAnchor>
    <xdr:from>
      <xdr:col>1</xdr:col>
      <xdr:colOff>0</xdr:colOff>
      <xdr:row>163</xdr:row>
      <xdr:rowOff>0</xdr:rowOff>
    </xdr:from>
    <xdr:to>
      <xdr:col>11</xdr:col>
      <xdr:colOff>0</xdr:colOff>
      <xdr:row>166</xdr:row>
      <xdr:rowOff>0</xdr:rowOff>
    </xdr:to>
    <xdr:sp>
      <xdr:nvSpPr>
        <xdr:cNvPr id="13" name="TextBox 17"/>
        <xdr:cNvSpPr txBox="1">
          <a:spLocks noChangeArrowheads="1"/>
        </xdr:cNvSpPr>
      </xdr:nvSpPr>
      <xdr:spPr>
        <a:xfrm>
          <a:off x="381000" y="26412825"/>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is no tax charge for the current financial year to date as  the Company and Group are in a tax loss position.</a:t>
          </a:r>
        </a:p>
      </xdr:txBody>
    </xdr:sp>
    <xdr:clientData/>
  </xdr:twoCellAnchor>
  <xdr:twoCellAnchor>
    <xdr:from>
      <xdr:col>1</xdr:col>
      <xdr:colOff>0</xdr:colOff>
      <xdr:row>169</xdr:row>
      <xdr:rowOff>0</xdr:rowOff>
    </xdr:from>
    <xdr:to>
      <xdr:col>11</xdr:col>
      <xdr:colOff>0</xdr:colOff>
      <xdr:row>172</xdr:row>
      <xdr:rowOff>0</xdr:rowOff>
    </xdr:to>
    <xdr:sp>
      <xdr:nvSpPr>
        <xdr:cNvPr id="14" name="TextBox 18"/>
        <xdr:cNvSpPr txBox="1">
          <a:spLocks noChangeArrowheads="1"/>
        </xdr:cNvSpPr>
      </xdr:nvSpPr>
      <xdr:spPr>
        <a:xfrm>
          <a:off x="381000" y="27384375"/>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disposals of unquoted investments and/or properties undertaken by the Group during the current quarter and financial year to date.</a:t>
          </a:r>
        </a:p>
      </xdr:txBody>
    </xdr:sp>
    <xdr:clientData/>
  </xdr:twoCellAnchor>
  <xdr:twoCellAnchor>
    <xdr:from>
      <xdr:col>1</xdr:col>
      <xdr:colOff>0</xdr:colOff>
      <xdr:row>175</xdr:row>
      <xdr:rowOff>0</xdr:rowOff>
    </xdr:from>
    <xdr:to>
      <xdr:col>11</xdr:col>
      <xdr:colOff>0</xdr:colOff>
      <xdr:row>178</xdr:row>
      <xdr:rowOff>0</xdr:rowOff>
    </xdr:to>
    <xdr:sp>
      <xdr:nvSpPr>
        <xdr:cNvPr id="15" name="TextBox 19"/>
        <xdr:cNvSpPr txBox="1">
          <a:spLocks noChangeArrowheads="1"/>
        </xdr:cNvSpPr>
      </xdr:nvSpPr>
      <xdr:spPr>
        <a:xfrm>
          <a:off x="381000" y="28355925"/>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 and/or disposals of quoted securities for the current quarter and  financial year to date.</a:t>
          </a:r>
        </a:p>
      </xdr:txBody>
    </xdr:sp>
    <xdr:clientData/>
  </xdr:twoCellAnchor>
  <xdr:twoCellAnchor>
    <xdr:from>
      <xdr:col>1</xdr:col>
      <xdr:colOff>0</xdr:colOff>
      <xdr:row>181</xdr:row>
      <xdr:rowOff>0</xdr:rowOff>
    </xdr:from>
    <xdr:to>
      <xdr:col>11</xdr:col>
      <xdr:colOff>0</xdr:colOff>
      <xdr:row>184</xdr:row>
      <xdr:rowOff>0</xdr:rowOff>
    </xdr:to>
    <xdr:sp>
      <xdr:nvSpPr>
        <xdr:cNvPr id="16" name="TextBox 20"/>
        <xdr:cNvSpPr txBox="1">
          <a:spLocks noChangeArrowheads="1"/>
        </xdr:cNvSpPr>
      </xdr:nvSpPr>
      <xdr:spPr>
        <a:xfrm>
          <a:off x="381000" y="29327475"/>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Save as disclosed below, there are no other Corporate Proposals announced and not completed as at 21 November 2002 ( the latest practicable date not more than 7 days from the date of issue of this quarterly report)  :-    </a:t>
          </a:r>
        </a:p>
      </xdr:txBody>
    </xdr:sp>
    <xdr:clientData/>
  </xdr:twoCellAnchor>
  <xdr:twoCellAnchor>
    <xdr:from>
      <xdr:col>1</xdr:col>
      <xdr:colOff>0</xdr:colOff>
      <xdr:row>276</xdr:row>
      <xdr:rowOff>0</xdr:rowOff>
    </xdr:from>
    <xdr:to>
      <xdr:col>11</xdr:col>
      <xdr:colOff>0</xdr:colOff>
      <xdr:row>279</xdr:row>
      <xdr:rowOff>0</xdr:rowOff>
    </xdr:to>
    <xdr:sp>
      <xdr:nvSpPr>
        <xdr:cNvPr id="17" name="TextBox 22"/>
        <xdr:cNvSpPr txBox="1">
          <a:spLocks noChangeArrowheads="1"/>
        </xdr:cNvSpPr>
      </xdr:nvSpPr>
      <xdr:spPr>
        <a:xfrm>
          <a:off x="381000" y="44729400"/>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does not have any financial instruments with off balance sheet risk as at the date of issue of this quarterly  report.
</a:t>
          </a:r>
        </a:p>
      </xdr:txBody>
    </xdr:sp>
    <xdr:clientData/>
  </xdr:twoCellAnchor>
  <xdr:twoCellAnchor>
    <xdr:from>
      <xdr:col>1</xdr:col>
      <xdr:colOff>0</xdr:colOff>
      <xdr:row>282</xdr:row>
      <xdr:rowOff>0</xdr:rowOff>
    </xdr:from>
    <xdr:to>
      <xdr:col>11</xdr:col>
      <xdr:colOff>0</xdr:colOff>
      <xdr:row>284</xdr:row>
      <xdr:rowOff>0</xdr:rowOff>
    </xdr:to>
    <xdr:sp>
      <xdr:nvSpPr>
        <xdr:cNvPr id="18" name="TextBox 23"/>
        <xdr:cNvSpPr txBox="1">
          <a:spLocks noChangeArrowheads="1"/>
        </xdr:cNvSpPr>
      </xdr:nvSpPr>
      <xdr:spPr>
        <a:xfrm>
          <a:off x="381000" y="45700950"/>
          <a:ext cx="59340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(Please refer to Appendix 1 attached )
</a:t>
          </a:r>
        </a:p>
      </xdr:txBody>
    </xdr:sp>
    <xdr:clientData/>
  </xdr:twoCellAnchor>
  <xdr:twoCellAnchor>
    <xdr:from>
      <xdr:col>1</xdr:col>
      <xdr:colOff>0</xdr:colOff>
      <xdr:row>287</xdr:row>
      <xdr:rowOff>0</xdr:rowOff>
    </xdr:from>
    <xdr:to>
      <xdr:col>11</xdr:col>
      <xdr:colOff>0</xdr:colOff>
      <xdr:row>289</xdr:row>
      <xdr:rowOff>0</xdr:rowOff>
    </xdr:to>
    <xdr:sp>
      <xdr:nvSpPr>
        <xdr:cNvPr id="19" name="TextBox 24"/>
        <xdr:cNvSpPr txBox="1">
          <a:spLocks noChangeArrowheads="1"/>
        </xdr:cNvSpPr>
      </xdr:nvSpPr>
      <xdr:spPr>
        <a:xfrm>
          <a:off x="381000" y="46510575"/>
          <a:ext cx="59340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declared during the financial quarter ended 30 September 2002.
</a:t>
          </a:r>
        </a:p>
      </xdr:txBody>
    </xdr:sp>
    <xdr:clientData/>
  </xdr:twoCellAnchor>
  <xdr:twoCellAnchor>
    <xdr:from>
      <xdr:col>1</xdr:col>
      <xdr:colOff>0</xdr:colOff>
      <xdr:row>99</xdr:row>
      <xdr:rowOff>0</xdr:rowOff>
    </xdr:from>
    <xdr:to>
      <xdr:col>11</xdr:col>
      <xdr:colOff>0</xdr:colOff>
      <xdr:row>108</xdr:row>
      <xdr:rowOff>0</xdr:rowOff>
    </xdr:to>
    <xdr:sp>
      <xdr:nvSpPr>
        <xdr:cNvPr id="20" name="TextBox 26"/>
        <xdr:cNvSpPr txBox="1">
          <a:spLocks noChangeArrowheads="1"/>
        </xdr:cNvSpPr>
      </xdr:nvSpPr>
      <xdr:spPr>
        <a:xfrm>
          <a:off x="381000" y="16049625"/>
          <a:ext cx="5934075" cy="1457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revenue for the current quarter was derived mainly  from its trading operations.  Revenue contributed by the manufacturing division has decreased substantially during the quarter due to cessation  of the wire mesh manufacturing and marketing  activities in early July 2002  due to the sale of NCK Wire Products' plant and machinery to Brisk Steel Products Sdn Bhd. 
The Group registered a loss before taxation of RM16.41 million for the quarter under review.  Accrued interest charges on the Group's outstanding bank borrowings and depreciation charges accounted for RM14.62  million  and RM1.38 million respectively of the losses reported for the quarter under review.  
     </a:t>
          </a:r>
        </a:p>
      </xdr:txBody>
    </xdr:sp>
    <xdr:clientData/>
  </xdr:twoCellAnchor>
  <xdr:twoCellAnchor>
    <xdr:from>
      <xdr:col>1</xdr:col>
      <xdr:colOff>28575</xdr:colOff>
      <xdr:row>111</xdr:row>
      <xdr:rowOff>85725</xdr:rowOff>
    </xdr:from>
    <xdr:to>
      <xdr:col>11</xdr:col>
      <xdr:colOff>28575</xdr:colOff>
      <xdr:row>127</xdr:row>
      <xdr:rowOff>123825</xdr:rowOff>
    </xdr:to>
    <xdr:sp>
      <xdr:nvSpPr>
        <xdr:cNvPr id="21" name="TextBox 27"/>
        <xdr:cNvSpPr txBox="1">
          <a:spLocks noChangeArrowheads="1"/>
        </xdr:cNvSpPr>
      </xdr:nvSpPr>
      <xdr:spPr>
        <a:xfrm>
          <a:off x="409575" y="18078450"/>
          <a:ext cx="5934075" cy="2628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mentioned in B1 above, the Group's results for the current quarter is affected by the cessation of the wire mesh manufacturing and marketing activities.  
Other than the abovementioned and the following charges taken into account in the Income Statement of the preceding quarter ended 30 June 2002, the results of the current quarter did not differ materially from that of the preceding quarter.  The charges were taken into the Income Statement of the preceding quarter following Danaharta's approval on 13 &amp; 30 August 2002, of the Workout Proposals of NCK and its subsidiaries under Special Administration. 
The abovementioned Workout Proposals include  the liquidation of NCK and its subsidiaries.  As such the  financial statements of the preceding quarter and financial year end have accordingly been prepared on a break up basis. 
The  following charges have been included in the quarterly results of 30 June 2002  to reflect this change in the basis of accounting.   
 </a:t>
          </a:r>
        </a:p>
      </xdr:txBody>
    </xdr:sp>
    <xdr:clientData/>
  </xdr:twoCellAnchor>
  <xdr:twoCellAnchor>
    <xdr:from>
      <xdr:col>1</xdr:col>
      <xdr:colOff>0</xdr:colOff>
      <xdr:row>150</xdr:row>
      <xdr:rowOff>152400</xdr:rowOff>
    </xdr:from>
    <xdr:to>
      <xdr:col>11</xdr:col>
      <xdr:colOff>0</xdr:colOff>
      <xdr:row>153</xdr:row>
      <xdr:rowOff>152400</xdr:rowOff>
    </xdr:to>
    <xdr:sp>
      <xdr:nvSpPr>
        <xdr:cNvPr id="22" name="TextBox 28"/>
        <xdr:cNvSpPr txBox="1">
          <a:spLocks noChangeArrowheads="1"/>
        </xdr:cNvSpPr>
      </xdr:nvSpPr>
      <xdr:spPr>
        <a:xfrm>
          <a:off x="381000" y="24460200"/>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future direction and prospects of the Group and Company for the current financial year is very much dependent upon the successful and timely implementation of the Workout Proposals mentioned in Note B 8 below. </a:t>
          </a:r>
        </a:p>
      </xdr:txBody>
    </xdr:sp>
    <xdr:clientData/>
  </xdr:twoCellAnchor>
  <xdr:twoCellAnchor>
    <xdr:from>
      <xdr:col>2</xdr:col>
      <xdr:colOff>0</xdr:colOff>
      <xdr:row>188</xdr:row>
      <xdr:rowOff>0</xdr:rowOff>
    </xdr:from>
    <xdr:to>
      <xdr:col>11</xdr:col>
      <xdr:colOff>0</xdr:colOff>
      <xdr:row>197</xdr:row>
      <xdr:rowOff>9525</xdr:rowOff>
    </xdr:to>
    <xdr:sp>
      <xdr:nvSpPr>
        <xdr:cNvPr id="23" name="TextBox 29"/>
        <xdr:cNvSpPr txBox="1">
          <a:spLocks noChangeArrowheads="1"/>
        </xdr:cNvSpPr>
      </xdr:nvSpPr>
      <xdr:spPr>
        <a:xfrm>
          <a:off x="666750" y="30460950"/>
          <a:ext cx="5648325" cy="1466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NCK entered into a Transfer of Listing Status Agreement, a Supplementary Transfer of Listing Agreement and a Second Supplementary Transfer of Listing Status Agreement with Kekal Sepakat Berhad (“Newco”) and others on 15 January 2002, 6 June 2002 and 26 June 2002 respectively for the transfer of NCK’s listing status to Newco. The proposed restructuring scheme was submitted to the regulatory authorities on 27 June 2002 and 28 June 2002. Approvals from the (Foreign Investment Committee ("FIC")  and the Ministry of International  Trade and  Investments ("MITI")  were obtained on 6 &amp; 13 August 2002 respectively. NCK had on 19 November 2002 received the approvals of the  Securities Commission ("SC") via SC's letter dated 15 November 2002 for its Proposed Restructuring Scheme. 
</a:t>
          </a:r>
        </a:p>
      </xdr:txBody>
    </xdr:sp>
    <xdr:clientData/>
  </xdr:twoCellAnchor>
  <xdr:twoCellAnchor>
    <xdr:from>
      <xdr:col>2</xdr:col>
      <xdr:colOff>0</xdr:colOff>
      <xdr:row>202</xdr:row>
      <xdr:rowOff>0</xdr:rowOff>
    </xdr:from>
    <xdr:to>
      <xdr:col>11</xdr:col>
      <xdr:colOff>0</xdr:colOff>
      <xdr:row>209</xdr:row>
      <xdr:rowOff>0</xdr:rowOff>
    </xdr:to>
    <xdr:sp>
      <xdr:nvSpPr>
        <xdr:cNvPr id="24" name="TextBox 30"/>
        <xdr:cNvSpPr txBox="1">
          <a:spLocks noChangeArrowheads="1"/>
        </xdr:cNvSpPr>
      </xdr:nvSpPr>
      <xdr:spPr>
        <a:xfrm>
          <a:off x="666750" y="32727900"/>
          <a:ext cx="5648325" cy="1133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NCK Hardware entered into Conditional Sale of Shares Agreements with Messrs Yap Choo Tong, Lim Beng Hean, Khaw Chin Wah and Chaw Chee Meng on 10 January 2002 for the disposal of NCK Hardware’s entire investment in UCP comprising 6,608,846 ordinary shares of RM1.00 each in UCP. The proposed disposal was submitted to the relevant authorities on 24 January 2002 and SC approval was obtained on 18 June 2002. The condition precedents thereto have been complied with and the proposed disposal is currently pending completion.</a:t>
          </a:r>
        </a:p>
      </xdr:txBody>
    </xdr:sp>
    <xdr:clientData/>
  </xdr:twoCellAnchor>
  <xdr:twoCellAnchor>
    <xdr:from>
      <xdr:col>2</xdr:col>
      <xdr:colOff>9525</xdr:colOff>
      <xdr:row>212</xdr:row>
      <xdr:rowOff>47625</xdr:rowOff>
    </xdr:from>
    <xdr:to>
      <xdr:col>11</xdr:col>
      <xdr:colOff>9525</xdr:colOff>
      <xdr:row>219</xdr:row>
      <xdr:rowOff>47625</xdr:rowOff>
    </xdr:to>
    <xdr:sp>
      <xdr:nvSpPr>
        <xdr:cNvPr id="25" name="TextBox 31"/>
        <xdr:cNvSpPr txBox="1">
          <a:spLocks noChangeArrowheads="1"/>
        </xdr:cNvSpPr>
      </xdr:nvSpPr>
      <xdr:spPr>
        <a:xfrm>
          <a:off x="676275" y="34394775"/>
          <a:ext cx="5648325" cy="1133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FCT entered into Conditional Sale of Shares Agreements with Messrs Yap Choo Tong, Lim Beng Hean, Khaw Chin Wah and Chaw Chee Meng on 10 January 2002 for the disposal of FCT’s entire investment in UCP comprising 2,964,540 ordinary shares of RM1.00 each in UCP. The proposed disposal was submitted to the relevant authorities on 24 January 2002 and SC approval was obtained on 18 June 2002. The condition precedents thereto have been complied with and the proposed disposal is currently pending completion.</a:t>
          </a:r>
        </a:p>
      </xdr:txBody>
    </xdr:sp>
    <xdr:clientData/>
  </xdr:twoCellAnchor>
  <xdr:twoCellAnchor>
    <xdr:from>
      <xdr:col>2</xdr:col>
      <xdr:colOff>190500</xdr:colOff>
      <xdr:row>218</xdr:row>
      <xdr:rowOff>57150</xdr:rowOff>
    </xdr:from>
    <xdr:to>
      <xdr:col>11</xdr:col>
      <xdr:colOff>0</xdr:colOff>
      <xdr:row>218</xdr:row>
      <xdr:rowOff>85725</xdr:rowOff>
    </xdr:to>
    <xdr:sp>
      <xdr:nvSpPr>
        <xdr:cNvPr id="26" name="TextBox 32"/>
        <xdr:cNvSpPr txBox="1">
          <a:spLocks noChangeArrowheads="1"/>
        </xdr:cNvSpPr>
      </xdr:nvSpPr>
      <xdr:spPr>
        <a:xfrm flipV="1">
          <a:off x="857250" y="35375850"/>
          <a:ext cx="5457825" cy="28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April 2002 for the disposal of its plant &amp; machinery. The proposed disposal was submitted to the regulatory authorities on 30 April 2002. The approvals from SC and MITI were obtained on 18 &amp; 22 June 2002 respectively. The disposal was completed on 4 October 2002.</a:t>
          </a:r>
        </a:p>
      </xdr:txBody>
    </xdr:sp>
    <xdr:clientData/>
  </xdr:twoCellAnchor>
  <xdr:twoCellAnchor>
    <xdr:from>
      <xdr:col>2</xdr:col>
      <xdr:colOff>0</xdr:colOff>
      <xdr:row>224</xdr:row>
      <xdr:rowOff>0</xdr:rowOff>
    </xdr:from>
    <xdr:to>
      <xdr:col>11</xdr:col>
      <xdr:colOff>0</xdr:colOff>
      <xdr:row>229</xdr:row>
      <xdr:rowOff>0</xdr:rowOff>
    </xdr:to>
    <xdr:sp>
      <xdr:nvSpPr>
        <xdr:cNvPr id="27" name="TextBox 33"/>
        <xdr:cNvSpPr txBox="1">
          <a:spLocks noChangeArrowheads="1"/>
        </xdr:cNvSpPr>
      </xdr:nvSpPr>
      <xdr:spPr>
        <a:xfrm>
          <a:off x="666750" y="36290250"/>
          <a:ext cx="5648325" cy="809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NCK Hardware entered into a Sale of Assets, Land &amp; Shares Agreement with Puncak Stamaz Sdn Bhd on 7 May 2002 for the disposal of its trading stocks, furniture and fittings, plant, vehicles, land &amp; properties and NCK (MT) shares.  The proposed disposal was submitted to the regulatory authorities on 10 July 2002 and currently pending SC approval.       </a:t>
          </a:r>
        </a:p>
      </xdr:txBody>
    </xdr:sp>
    <xdr:clientData/>
  </xdr:twoCellAnchor>
  <xdr:twoCellAnchor>
    <xdr:from>
      <xdr:col>2</xdr:col>
      <xdr:colOff>0</xdr:colOff>
      <xdr:row>232</xdr:row>
      <xdr:rowOff>0</xdr:rowOff>
    </xdr:from>
    <xdr:to>
      <xdr:col>11</xdr:col>
      <xdr:colOff>0</xdr:colOff>
      <xdr:row>238</xdr:row>
      <xdr:rowOff>0</xdr:rowOff>
    </xdr:to>
    <xdr:sp>
      <xdr:nvSpPr>
        <xdr:cNvPr id="28" name="TextBox 34"/>
        <xdr:cNvSpPr txBox="1">
          <a:spLocks noChangeArrowheads="1"/>
        </xdr:cNvSpPr>
      </xdr:nvSpPr>
      <xdr:spPr>
        <a:xfrm>
          <a:off x="666750" y="37585650"/>
          <a:ext cx="5648325" cy="971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NCK Aluminium entered into a Sale and Purchase Agreement with Mr Yee Poh Lam on 3 May 2002 for the disposal of its land, building, plant &amp; machinery, motor vehicles, furniture &amp; fittings, office equipment, raw materials, work in progress and finished goods. The proposed disposal was submitted to the regulatory authorities on 10 July 2002. The approval from MITI was obtained on 29 August 2002 and NCK is awaiting SC approval on the above.     </a:t>
          </a:r>
        </a:p>
      </xdr:txBody>
    </xdr:sp>
    <xdr:clientData/>
  </xdr:twoCellAnchor>
  <xdr:twoCellAnchor>
    <xdr:from>
      <xdr:col>2</xdr:col>
      <xdr:colOff>0</xdr:colOff>
      <xdr:row>241</xdr:row>
      <xdr:rowOff>47625</xdr:rowOff>
    </xdr:from>
    <xdr:to>
      <xdr:col>11</xdr:col>
      <xdr:colOff>0</xdr:colOff>
      <xdr:row>250</xdr:row>
      <xdr:rowOff>28575</xdr:rowOff>
    </xdr:to>
    <xdr:sp>
      <xdr:nvSpPr>
        <xdr:cNvPr id="29" name="TextBox 35"/>
        <xdr:cNvSpPr txBox="1">
          <a:spLocks noChangeArrowheads="1"/>
        </xdr:cNvSpPr>
      </xdr:nvSpPr>
      <xdr:spPr>
        <a:xfrm>
          <a:off x="666750" y="39090600"/>
          <a:ext cx="5648325" cy="1438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NCK propose to dispose off the business and assets of NCK Metal to Oriental Castle Sdn Bhd (“Oriental Castle”) for a net cash consideration of RM1,514,048.
NCK Metal had on 13 May 2002 entered into a Subscription Agreement with Oriental Castle Sdn Bhd to issue 15,000 new shares in NCK Metal to Oriental Castle at an issue price of RM1.00 per Ordinary Share which forms part of the Corporate Restructuring of NCK Metal. The proposed corporate restructuring of NCK Metal was submitted to the SC on 7 October 2002 and is currently pending SC approval.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H48"/>
  <sheetViews>
    <sheetView workbookViewId="0" topLeftCell="A25">
      <selection activeCell="J18" sqref="J18"/>
    </sheetView>
  </sheetViews>
  <sheetFormatPr defaultColWidth="9.140625" defaultRowHeight="12.75"/>
  <cols>
    <col min="6" max="6" width="17.140625" style="0" bestFit="1" customWidth="1"/>
    <col min="7" max="7" width="3.7109375" style="0" customWidth="1"/>
    <col min="8" max="8" width="17.140625" style="0" customWidth="1"/>
    <col min="9" max="9" width="9.57421875" style="0" bestFit="1" customWidth="1"/>
  </cols>
  <sheetData>
    <row r="2" ht="12.75">
      <c r="A2" s="1" t="s">
        <v>0</v>
      </c>
    </row>
    <row r="3" ht="12.75">
      <c r="A3" t="s">
        <v>2</v>
      </c>
    </row>
    <row r="4" ht="12.75">
      <c r="A4" s="2" t="s">
        <v>1</v>
      </c>
    </row>
    <row r="6" ht="12.75">
      <c r="A6" s="3" t="s">
        <v>3</v>
      </c>
    </row>
    <row r="7" ht="12.75">
      <c r="A7" s="3" t="s">
        <v>4</v>
      </c>
    </row>
    <row r="8" spans="6:8" ht="12.75">
      <c r="F8" s="4" t="s">
        <v>5</v>
      </c>
      <c r="H8" s="4" t="s">
        <v>5</v>
      </c>
    </row>
    <row r="9" spans="6:8" ht="12.75">
      <c r="F9" s="6" t="s">
        <v>6</v>
      </c>
      <c r="H9" s="6" t="s">
        <v>194</v>
      </c>
    </row>
    <row r="10" spans="6:8" ht="12.75">
      <c r="F10" s="4" t="s">
        <v>7</v>
      </c>
      <c r="H10" s="4" t="s">
        <v>7</v>
      </c>
    </row>
    <row r="12" spans="1:8" ht="12.75">
      <c r="A12" t="s">
        <v>8</v>
      </c>
      <c r="F12" s="7"/>
      <c r="G12" s="7"/>
      <c r="H12" s="7"/>
    </row>
    <row r="13" spans="2:8" ht="12.75">
      <c r="B13" t="s">
        <v>9</v>
      </c>
      <c r="F13" s="7">
        <v>64403</v>
      </c>
      <c r="G13" s="7"/>
      <c r="H13" s="7">
        <v>65331</v>
      </c>
    </row>
    <row r="14" spans="2:8" ht="12.75">
      <c r="B14" t="s">
        <v>10</v>
      </c>
      <c r="F14" s="7">
        <v>2631</v>
      </c>
      <c r="G14" s="7"/>
      <c r="H14" s="7">
        <v>2594</v>
      </c>
    </row>
    <row r="15" spans="2:8" ht="12.75">
      <c r="B15" t="s">
        <v>11</v>
      </c>
      <c r="F15" s="7">
        <v>4434</v>
      </c>
      <c r="G15" s="7"/>
      <c r="H15" s="7">
        <v>4434</v>
      </c>
    </row>
    <row r="16" spans="2:8" ht="12.75">
      <c r="B16" t="s">
        <v>12</v>
      </c>
      <c r="F16" s="7">
        <f>+34939+5011</f>
        <v>39950</v>
      </c>
      <c r="G16" s="7"/>
      <c r="H16" s="7">
        <v>39950</v>
      </c>
    </row>
    <row r="17" spans="2:8" ht="12.75">
      <c r="B17" t="s">
        <v>13</v>
      </c>
      <c r="F17" s="7">
        <f>7902+527</f>
        <v>8429</v>
      </c>
      <c r="G17" s="7"/>
      <c r="H17" s="7">
        <v>9350</v>
      </c>
    </row>
    <row r="18" spans="2:8" ht="12.75">
      <c r="B18" t="s">
        <v>14</v>
      </c>
      <c r="F18" s="7">
        <f>16205+8327+7852</f>
        <v>32384</v>
      </c>
      <c r="G18" s="7"/>
      <c r="H18" s="7">
        <f>21332+8107+7852</f>
        <v>37291</v>
      </c>
    </row>
    <row r="19" spans="2:8" ht="12.75">
      <c r="B19" t="s">
        <v>15</v>
      </c>
      <c r="F19" s="7">
        <f>57016+5504+16200</f>
        <v>78720</v>
      </c>
      <c r="G19" s="7"/>
      <c r="H19" s="7">
        <f>54994+5383</f>
        <v>60377</v>
      </c>
    </row>
    <row r="20" spans="6:8" ht="12.75">
      <c r="F20" s="8">
        <f>SUM(F12:F19)</f>
        <v>230951</v>
      </c>
      <c r="G20" s="7"/>
      <c r="H20" s="8">
        <f>SUM(H12:H19)</f>
        <v>219327</v>
      </c>
    </row>
    <row r="21" spans="6:8" ht="12.75">
      <c r="F21" s="7"/>
      <c r="G21" s="7"/>
      <c r="H21" s="7"/>
    </row>
    <row r="22" spans="1:8" ht="12.75">
      <c r="A22" t="s">
        <v>16</v>
      </c>
      <c r="F22" s="7"/>
      <c r="G22" s="7"/>
      <c r="H22" s="7"/>
    </row>
    <row r="23" spans="2:8" ht="12.75">
      <c r="B23" t="s">
        <v>17</v>
      </c>
      <c r="F23" s="7">
        <v>27064</v>
      </c>
      <c r="G23" s="7"/>
      <c r="H23" s="7">
        <v>28826</v>
      </c>
    </row>
    <row r="24" spans="2:8" ht="12.75">
      <c r="B24" t="s">
        <v>18</v>
      </c>
      <c r="F24" s="7">
        <f>25462+12103+7831+3739+4245+16200</f>
        <v>69580</v>
      </c>
      <c r="G24" s="7"/>
      <c r="H24" s="7">
        <f>21930+16551+7719+3730+4246</f>
        <v>54176</v>
      </c>
    </row>
    <row r="25" spans="2:8" ht="12.75">
      <c r="B25" t="s">
        <v>19</v>
      </c>
      <c r="F25" s="7">
        <v>621601</v>
      </c>
      <c r="G25" s="7"/>
      <c r="H25" s="7">
        <v>607175</v>
      </c>
    </row>
    <row r="26" spans="2:8" ht="12.75">
      <c r="B26" t="s">
        <v>20</v>
      </c>
      <c r="F26" s="7">
        <v>3217</v>
      </c>
      <c r="G26" s="7"/>
      <c r="H26" s="7">
        <v>3253</v>
      </c>
    </row>
    <row r="27" spans="6:8" ht="12.75">
      <c r="F27" s="7"/>
      <c r="G27" s="7"/>
      <c r="H27" s="7"/>
    </row>
    <row r="28" spans="6:8" ht="12.75">
      <c r="F28" s="8">
        <f>SUM(F22:F27)</f>
        <v>721462</v>
      </c>
      <c r="G28" s="7"/>
      <c r="H28" s="8">
        <f>SUM(H22:H27)</f>
        <v>693430</v>
      </c>
    </row>
    <row r="29" spans="6:8" ht="12.75">
      <c r="F29" s="7"/>
      <c r="G29" s="7"/>
      <c r="H29" s="7"/>
    </row>
    <row r="30" spans="1:8" ht="13.5" thickBot="1">
      <c r="A30" t="s">
        <v>21</v>
      </c>
      <c r="F30" s="10">
        <f>+F20-F28</f>
        <v>-490511</v>
      </c>
      <c r="G30" s="7"/>
      <c r="H30" s="10">
        <f>+H20-H28</f>
        <v>-474103</v>
      </c>
    </row>
    <row r="31" spans="6:8" ht="13.5" thickTop="1">
      <c r="F31" s="11"/>
      <c r="G31" s="7"/>
      <c r="H31" s="11"/>
    </row>
    <row r="32" spans="6:8" ht="12.75">
      <c r="F32" s="7"/>
      <c r="G32" s="7"/>
      <c r="H32" s="7"/>
    </row>
    <row r="33" spans="1:8" ht="12.75">
      <c r="A33" t="s">
        <v>22</v>
      </c>
      <c r="F33" s="7">
        <v>37360</v>
      </c>
      <c r="G33" s="7"/>
      <c r="H33" s="7">
        <v>37360</v>
      </c>
    </row>
    <row r="34" spans="1:8" ht="12.75">
      <c r="A34" t="s">
        <v>23</v>
      </c>
      <c r="F34" s="7">
        <f>+H34+'Income Statement '!D36</f>
        <v>-527870</v>
      </c>
      <c r="G34" s="7"/>
      <c r="H34" s="9">
        <v>-511463</v>
      </c>
    </row>
    <row r="35" spans="6:8" ht="13.5" thickBot="1">
      <c r="F35" s="10">
        <f>SUM(F33:F34)</f>
        <v>-490510</v>
      </c>
      <c r="G35" s="7"/>
      <c r="H35" s="10">
        <f>SUM(H33:H34)</f>
        <v>-474103</v>
      </c>
    </row>
    <row r="36" ht="13.5" thickTop="1"/>
    <row r="38" spans="1:8" ht="13.5" thickBot="1">
      <c r="A38" t="s">
        <v>24</v>
      </c>
      <c r="F38" s="12">
        <f>+F30/F33*100</f>
        <v>-1312.9309421841542</v>
      </c>
      <c r="H38" s="12">
        <f>+H30/H33*100</f>
        <v>-1269.012312633833</v>
      </c>
    </row>
    <row r="39" ht="13.5" thickTop="1"/>
    <row r="40" ht="12.75">
      <c r="A40" s="2" t="s">
        <v>46</v>
      </c>
    </row>
    <row r="41" ht="12.75">
      <c r="A41" t="s">
        <v>25</v>
      </c>
    </row>
    <row r="46" ht="12.75">
      <c r="F46" s="21"/>
    </row>
    <row r="48" ht="12.75">
      <c r="F48" s="21"/>
    </row>
  </sheetData>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dimension ref="A2:J58"/>
  <sheetViews>
    <sheetView workbookViewId="0" topLeftCell="A21">
      <selection activeCell="A45" sqref="A45"/>
    </sheetView>
  </sheetViews>
  <sheetFormatPr defaultColWidth="9.140625" defaultRowHeight="12.75"/>
  <cols>
    <col min="4" max="4" width="13.7109375" style="0" customWidth="1"/>
    <col min="5" max="5" width="2.7109375" style="0" customWidth="1"/>
    <col min="6" max="6" width="13.7109375" style="0" customWidth="1"/>
    <col min="7" max="7" width="2.7109375" style="0" customWidth="1"/>
    <col min="8" max="8" width="13.7109375" style="0" customWidth="1"/>
    <col min="9" max="9" width="2.7109375" style="0" customWidth="1"/>
    <col min="10" max="10" width="13.7109375" style="0" customWidth="1"/>
  </cols>
  <sheetData>
    <row r="2" ht="12.75">
      <c r="A2" s="1" t="s">
        <v>0</v>
      </c>
    </row>
    <row r="3" ht="12.75">
      <c r="A3" t="s">
        <v>2</v>
      </c>
    </row>
    <row r="4" ht="12.75">
      <c r="A4" s="2" t="s">
        <v>1</v>
      </c>
    </row>
    <row r="6" ht="12.75">
      <c r="A6" s="3" t="s">
        <v>27</v>
      </c>
    </row>
    <row r="7" ht="12.75">
      <c r="A7" s="3" t="s">
        <v>26</v>
      </c>
    </row>
    <row r="10" spans="4:10" ht="12.75">
      <c r="D10" s="4">
        <v>2002</v>
      </c>
      <c r="E10" s="4"/>
      <c r="F10" s="4">
        <v>2001</v>
      </c>
      <c r="G10" s="4"/>
      <c r="H10" s="4">
        <v>2002</v>
      </c>
      <c r="I10" s="4"/>
      <c r="J10" s="4">
        <v>2001</v>
      </c>
    </row>
    <row r="11" spans="4:10" ht="12.75">
      <c r="D11" s="4" t="s">
        <v>28</v>
      </c>
      <c r="E11" s="4"/>
      <c r="F11" s="4" t="s">
        <v>29</v>
      </c>
      <c r="G11" s="4"/>
      <c r="H11" s="4" t="s">
        <v>30</v>
      </c>
      <c r="I11" s="4"/>
      <c r="J11" s="4" t="s">
        <v>31</v>
      </c>
    </row>
    <row r="12" spans="4:10" ht="12.75">
      <c r="D12" s="4" t="s">
        <v>32</v>
      </c>
      <c r="E12" s="4"/>
      <c r="F12" s="4" t="s">
        <v>32</v>
      </c>
      <c r="G12" s="4"/>
      <c r="H12" s="4" t="s">
        <v>33</v>
      </c>
      <c r="I12" s="4"/>
      <c r="J12" s="4" t="s">
        <v>33</v>
      </c>
    </row>
    <row r="13" spans="4:10" ht="12.75">
      <c r="D13" s="14" t="s">
        <v>34</v>
      </c>
      <c r="E13" s="4"/>
      <c r="F13" s="14" t="s">
        <v>34</v>
      </c>
      <c r="G13" s="4"/>
      <c r="H13" s="15" t="s">
        <v>35</v>
      </c>
      <c r="I13" s="4"/>
      <c r="J13" s="15" t="s">
        <v>35</v>
      </c>
    </row>
    <row r="14" spans="4:10" ht="12.75">
      <c r="D14" s="5" t="s">
        <v>7</v>
      </c>
      <c r="F14" s="5" t="s">
        <v>7</v>
      </c>
      <c r="H14" s="5" t="s">
        <v>7</v>
      </c>
      <c r="J14" s="5" t="s">
        <v>7</v>
      </c>
    </row>
    <row r="16" spans="1:10" ht="12.75">
      <c r="A16" t="s">
        <v>36</v>
      </c>
      <c r="D16" s="7">
        <v>10946</v>
      </c>
      <c r="E16" s="7"/>
      <c r="F16" s="7">
        <v>20108</v>
      </c>
      <c r="G16" s="7"/>
      <c r="H16" s="7">
        <f>+D16</f>
        <v>10946</v>
      </c>
      <c r="I16" s="7"/>
      <c r="J16" s="7">
        <f>+F16</f>
        <v>20108</v>
      </c>
    </row>
    <row r="17" spans="4:10" ht="12.75">
      <c r="D17" s="7"/>
      <c r="E17" s="7"/>
      <c r="F17" s="7"/>
      <c r="G17" s="7"/>
      <c r="H17" s="7"/>
      <c r="I17" s="7"/>
      <c r="J17" s="7"/>
    </row>
    <row r="18" spans="1:10" ht="12.75">
      <c r="A18" t="s">
        <v>37</v>
      </c>
      <c r="D18" s="7">
        <v>-14454</v>
      </c>
      <c r="E18" s="7"/>
      <c r="F18" s="7">
        <v>-23190</v>
      </c>
      <c r="G18" s="7"/>
      <c r="H18" s="7">
        <f>+D18</f>
        <v>-14454</v>
      </c>
      <c r="I18" s="7"/>
      <c r="J18" s="7">
        <v>-23190</v>
      </c>
    </row>
    <row r="19" spans="4:10" ht="12.75">
      <c r="D19" s="7"/>
      <c r="E19" s="7"/>
      <c r="F19" s="7"/>
      <c r="G19" s="7"/>
      <c r="H19" s="7"/>
      <c r="I19" s="7"/>
      <c r="J19" s="7"/>
    </row>
    <row r="20" spans="1:10" ht="12.75">
      <c r="A20" t="s">
        <v>38</v>
      </c>
      <c r="D20" s="7">
        <v>1687</v>
      </c>
      <c r="E20" s="7"/>
      <c r="F20" s="7">
        <f>280+500</f>
        <v>780</v>
      </c>
      <c r="G20" s="7"/>
      <c r="H20" s="7">
        <f>+D20</f>
        <v>1687</v>
      </c>
      <c r="I20" s="7"/>
      <c r="J20" s="7">
        <f>+F20</f>
        <v>780</v>
      </c>
    </row>
    <row r="21" spans="4:10" ht="12.75">
      <c r="D21" s="7"/>
      <c r="E21" s="7"/>
      <c r="F21" s="7"/>
      <c r="G21" s="7"/>
      <c r="H21" s="7"/>
      <c r="I21" s="7"/>
      <c r="J21" s="7"/>
    </row>
    <row r="22" spans="1:10" ht="12.75">
      <c r="A22" t="s">
        <v>157</v>
      </c>
      <c r="D22" s="7">
        <f>SUM(D16:D21)</f>
        <v>-1821</v>
      </c>
      <c r="E22" s="7"/>
      <c r="F22" s="7">
        <f>SUM(F16:F21)</f>
        <v>-2302</v>
      </c>
      <c r="G22" s="7"/>
      <c r="H22" s="7">
        <f>SUM(H16:H21)</f>
        <v>-1821</v>
      </c>
      <c r="I22" s="7"/>
      <c r="J22" s="7">
        <f>SUM(J16:J21)</f>
        <v>-2302</v>
      </c>
    </row>
    <row r="23" spans="4:10" ht="12.75">
      <c r="D23" s="7"/>
      <c r="E23" s="7"/>
      <c r="F23" s="7"/>
      <c r="G23" s="7"/>
      <c r="H23" s="7"/>
      <c r="I23" s="7"/>
      <c r="J23" s="7"/>
    </row>
    <row r="24" spans="1:10" ht="12.75">
      <c r="A24" t="s">
        <v>39</v>
      </c>
      <c r="D24" s="7">
        <v>-14623</v>
      </c>
      <c r="E24" s="7"/>
      <c r="F24" s="7">
        <v>-16893</v>
      </c>
      <c r="G24" s="7"/>
      <c r="H24" s="7">
        <f>+D24</f>
        <v>-14623</v>
      </c>
      <c r="I24" s="7"/>
      <c r="J24" s="7">
        <f>+F24</f>
        <v>-16893</v>
      </c>
    </row>
    <row r="25" spans="4:10" ht="12.75">
      <c r="D25" s="7"/>
      <c r="E25" s="7"/>
      <c r="F25" s="7"/>
      <c r="G25" s="7"/>
      <c r="H25" s="7"/>
      <c r="I25" s="7"/>
      <c r="J25" s="7"/>
    </row>
    <row r="26" spans="1:10" ht="12.75">
      <c r="A26" t="s">
        <v>40</v>
      </c>
      <c r="D26" s="7">
        <v>37</v>
      </c>
      <c r="E26" s="7"/>
      <c r="F26" s="7">
        <v>44</v>
      </c>
      <c r="G26" s="7"/>
      <c r="H26" s="7">
        <f>+D26</f>
        <v>37</v>
      </c>
      <c r="I26" s="7"/>
      <c r="J26" s="7">
        <v>44</v>
      </c>
    </row>
    <row r="27" spans="4:10" ht="12.75">
      <c r="D27" s="9"/>
      <c r="E27" s="7"/>
      <c r="F27" s="9"/>
      <c r="G27" s="7"/>
      <c r="H27" s="9"/>
      <c r="I27" s="7"/>
      <c r="J27" s="9"/>
    </row>
    <row r="28" spans="1:10" ht="12.75">
      <c r="A28" t="s">
        <v>158</v>
      </c>
      <c r="D28" s="7">
        <f>SUM(D22:D27)</f>
        <v>-16407</v>
      </c>
      <c r="E28" s="7"/>
      <c r="F28" s="7">
        <f>SUM(F22:F27)</f>
        <v>-19151</v>
      </c>
      <c r="G28" s="7"/>
      <c r="H28" s="7">
        <f>SUM(H22:H27)</f>
        <v>-16407</v>
      </c>
      <c r="I28" s="7"/>
      <c r="J28" s="7">
        <f>SUM(J22:J27)</f>
        <v>-19151</v>
      </c>
    </row>
    <row r="29" spans="4:10" ht="12.75">
      <c r="D29" s="7"/>
      <c r="E29" s="7"/>
      <c r="F29" s="7"/>
      <c r="G29" s="7"/>
      <c r="H29" s="7"/>
      <c r="I29" s="7"/>
      <c r="J29" s="7"/>
    </row>
    <row r="30" spans="1:10" ht="12.75">
      <c r="A30" t="s">
        <v>41</v>
      </c>
      <c r="D30" s="7">
        <v>0</v>
      </c>
      <c r="E30" s="7"/>
      <c r="F30" s="7"/>
      <c r="G30" s="7"/>
      <c r="H30" s="7"/>
      <c r="I30" s="7"/>
      <c r="J30" s="7"/>
    </row>
    <row r="31" spans="4:10" ht="12.75">
      <c r="D31" s="9"/>
      <c r="E31" s="7"/>
      <c r="F31" s="9"/>
      <c r="G31" s="7"/>
      <c r="H31" s="9"/>
      <c r="I31" s="7"/>
      <c r="J31" s="9"/>
    </row>
    <row r="32" spans="1:10" ht="12.75">
      <c r="A32" t="s">
        <v>159</v>
      </c>
      <c r="D32" s="7">
        <f>SUM(D28:D31)</f>
        <v>-16407</v>
      </c>
      <c r="E32" s="7"/>
      <c r="F32" s="7">
        <f>SUM(F28:F31)</f>
        <v>-19151</v>
      </c>
      <c r="G32" s="7"/>
      <c r="H32" s="7">
        <f>SUM(H28:H31)</f>
        <v>-16407</v>
      </c>
      <c r="I32" s="7"/>
      <c r="J32" s="7">
        <f>SUM(J28:J31)</f>
        <v>-19151</v>
      </c>
    </row>
    <row r="33" spans="4:10" ht="12.75">
      <c r="D33" s="7"/>
      <c r="E33" s="7"/>
      <c r="F33" s="7"/>
      <c r="G33" s="7"/>
      <c r="H33" s="7"/>
      <c r="I33" s="7"/>
      <c r="J33" s="7"/>
    </row>
    <row r="34" spans="1:10" ht="12.75">
      <c r="A34" t="s">
        <v>42</v>
      </c>
      <c r="D34" s="7">
        <v>0</v>
      </c>
      <c r="E34" s="7"/>
      <c r="F34" s="7"/>
      <c r="G34" s="7"/>
      <c r="H34" s="7"/>
      <c r="I34" s="7"/>
      <c r="J34" s="7"/>
    </row>
    <row r="35" spans="4:10" ht="12.75">
      <c r="D35" s="7"/>
      <c r="E35" s="7"/>
      <c r="F35" s="7"/>
      <c r="G35" s="7"/>
      <c r="H35" s="7"/>
      <c r="I35" s="7"/>
      <c r="J35" s="7"/>
    </row>
    <row r="36" spans="1:10" ht="13.5" thickBot="1">
      <c r="A36" t="s">
        <v>160</v>
      </c>
      <c r="D36" s="10">
        <f>SUM(D32:D35)</f>
        <v>-16407</v>
      </c>
      <c r="E36" s="7"/>
      <c r="F36" s="10">
        <f>SUM(F32:F35)</f>
        <v>-19151</v>
      </c>
      <c r="G36" s="7"/>
      <c r="H36" s="10">
        <f>SUM(H32:H35)</f>
        <v>-16407</v>
      </c>
      <c r="I36" s="7"/>
      <c r="J36" s="10">
        <f>SUM(J32:J35)</f>
        <v>-19151</v>
      </c>
    </row>
    <row r="37" spans="4:10" ht="13.5" thickTop="1">
      <c r="D37" s="7"/>
      <c r="E37" s="7"/>
      <c r="F37" s="7"/>
      <c r="G37" s="7"/>
      <c r="H37" s="7"/>
      <c r="I37" s="7"/>
      <c r="J37" s="7"/>
    </row>
    <row r="38" spans="1:10" ht="12.75">
      <c r="A38" t="s">
        <v>43</v>
      </c>
      <c r="D38" s="7">
        <f>+D36/37360*100</f>
        <v>-43.91595289079229</v>
      </c>
      <c r="E38" s="7"/>
      <c r="F38" s="7">
        <f>+F36/37360*100</f>
        <v>-51.26070663811563</v>
      </c>
      <c r="G38" s="7"/>
      <c r="H38" s="7">
        <f>+H36/37360*100</f>
        <v>-43.91595289079229</v>
      </c>
      <c r="I38" s="7"/>
      <c r="J38" s="7">
        <f>+J36/37360*100</f>
        <v>-51.26070663811563</v>
      </c>
    </row>
    <row r="39" spans="4:10" ht="12.75">
      <c r="D39" s="7"/>
      <c r="E39" s="7"/>
      <c r="F39" s="7"/>
      <c r="G39" s="7"/>
      <c r="H39" s="7"/>
      <c r="I39" s="7"/>
      <c r="J39" s="7"/>
    </row>
    <row r="40" spans="1:10" ht="12.75">
      <c r="A40" t="s">
        <v>44</v>
      </c>
      <c r="D40" s="22" t="s">
        <v>45</v>
      </c>
      <c r="E40" s="7"/>
      <c r="F40" s="22" t="s">
        <v>45</v>
      </c>
      <c r="G40" s="7"/>
      <c r="H40" s="22" t="s">
        <v>45</v>
      </c>
      <c r="I40" s="7"/>
      <c r="J40" s="22" t="s">
        <v>45</v>
      </c>
    </row>
    <row r="41" spans="4:10" ht="12.75">
      <c r="D41" s="7"/>
      <c r="E41" s="7"/>
      <c r="F41" s="7"/>
      <c r="G41" s="7"/>
      <c r="H41" s="7"/>
      <c r="I41" s="7"/>
      <c r="J41" s="7"/>
    </row>
    <row r="42" spans="4:10" ht="12.75">
      <c r="D42" s="7"/>
      <c r="E42" s="7"/>
      <c r="F42" s="7"/>
      <c r="G42" s="7"/>
      <c r="H42" s="7"/>
      <c r="I42" s="7"/>
      <c r="J42" s="7"/>
    </row>
    <row r="43" spans="1:10" ht="12.75">
      <c r="A43" s="18" t="s">
        <v>47</v>
      </c>
      <c r="D43" s="7"/>
      <c r="E43" s="7"/>
      <c r="F43" s="7"/>
      <c r="G43" s="7"/>
      <c r="H43" s="7"/>
      <c r="I43" s="7"/>
      <c r="J43" s="7"/>
    </row>
    <row r="44" spans="1:10" ht="12.75">
      <c r="A44" s="1" t="s">
        <v>222</v>
      </c>
      <c r="D44" s="7"/>
      <c r="E44" s="7"/>
      <c r="F44" s="7"/>
      <c r="G44" s="7"/>
      <c r="H44" s="7"/>
      <c r="I44" s="7"/>
      <c r="J44" s="7"/>
    </row>
    <row r="45" spans="4:10" ht="12.75">
      <c r="D45" s="7"/>
      <c r="E45" s="7"/>
      <c r="F45" s="7"/>
      <c r="G45" s="7"/>
      <c r="H45" s="7"/>
      <c r="I45" s="7"/>
      <c r="J45" s="7"/>
    </row>
    <row r="46" spans="4:10" ht="12.75">
      <c r="D46" s="7"/>
      <c r="E46" s="7"/>
      <c r="F46" s="7"/>
      <c r="G46" s="7"/>
      <c r="H46" s="7"/>
      <c r="I46" s="7"/>
      <c r="J46" s="7"/>
    </row>
    <row r="47" spans="4:10" ht="12.75">
      <c r="D47" s="7"/>
      <c r="E47" s="7"/>
      <c r="F47" s="7"/>
      <c r="G47" s="7"/>
      <c r="H47" s="7"/>
      <c r="I47" s="7"/>
      <c r="J47" s="7"/>
    </row>
    <row r="48" spans="4:10" ht="12.75">
      <c r="D48" s="7"/>
      <c r="E48" s="7"/>
      <c r="F48" s="7"/>
      <c r="G48" s="7"/>
      <c r="H48" s="7"/>
      <c r="I48" s="7"/>
      <c r="J48" s="7"/>
    </row>
    <row r="49" spans="4:10" ht="12.75">
      <c r="D49" s="7"/>
      <c r="E49" s="7"/>
      <c r="F49" s="7"/>
      <c r="G49" s="7"/>
      <c r="H49" s="7"/>
      <c r="I49" s="7"/>
      <c r="J49" s="7"/>
    </row>
    <row r="50" spans="4:10" ht="12.75">
      <c r="D50" s="7"/>
      <c r="E50" s="7"/>
      <c r="F50" s="7"/>
      <c r="G50" s="7"/>
      <c r="H50" s="7"/>
      <c r="I50" s="7"/>
      <c r="J50" s="7"/>
    </row>
    <row r="51" spans="4:10" ht="12.75">
      <c r="D51" s="7"/>
      <c r="E51" s="7"/>
      <c r="F51" s="7"/>
      <c r="G51" s="7"/>
      <c r="H51" s="7"/>
      <c r="I51" s="7"/>
      <c r="J51" s="7"/>
    </row>
    <row r="52" spans="4:10" ht="12.75">
      <c r="D52" s="7"/>
      <c r="E52" s="7"/>
      <c r="F52" s="7"/>
      <c r="G52" s="7"/>
      <c r="H52" s="7"/>
      <c r="I52" s="7"/>
      <c r="J52" s="7"/>
    </row>
    <row r="53" spans="4:10" ht="12.75">
      <c r="D53" s="7"/>
      <c r="E53" s="7"/>
      <c r="F53" s="7"/>
      <c r="G53" s="7"/>
      <c r="H53" s="7"/>
      <c r="I53" s="7"/>
      <c r="J53" s="7"/>
    </row>
    <row r="54" spans="4:10" ht="12.75">
      <c r="D54" s="7"/>
      <c r="E54" s="7"/>
      <c r="F54" s="7"/>
      <c r="G54" s="7"/>
      <c r="H54" s="7"/>
      <c r="I54" s="7"/>
      <c r="J54" s="7"/>
    </row>
    <row r="55" spans="4:10" ht="12.75">
      <c r="D55" s="7"/>
      <c r="E55" s="7"/>
      <c r="F55" s="7"/>
      <c r="G55" s="7"/>
      <c r="H55" s="7"/>
      <c r="I55" s="7"/>
      <c r="J55" s="7"/>
    </row>
    <row r="56" spans="4:10" ht="12.75">
      <c r="D56" s="7"/>
      <c r="E56" s="7"/>
      <c r="F56" s="7"/>
      <c r="G56" s="7"/>
      <c r="H56" s="7"/>
      <c r="I56" s="7"/>
      <c r="J56" s="7"/>
    </row>
    <row r="57" spans="4:10" ht="12.75">
      <c r="D57" s="7"/>
      <c r="E57" s="7"/>
      <c r="F57" s="7"/>
      <c r="G57" s="7"/>
      <c r="H57" s="7"/>
      <c r="I57" s="7"/>
      <c r="J57" s="7"/>
    </row>
    <row r="58" spans="4:10" ht="12.75">
      <c r="D58" s="7"/>
      <c r="E58" s="7"/>
      <c r="F58" s="7"/>
      <c r="G58" s="7"/>
      <c r="H58" s="7"/>
      <c r="I58" s="7"/>
      <c r="J58" s="7"/>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2:K965"/>
  <sheetViews>
    <sheetView workbookViewId="0" topLeftCell="A47">
      <selection activeCell="F73" sqref="F73"/>
    </sheetView>
  </sheetViews>
  <sheetFormatPr defaultColWidth="9.140625" defaultRowHeight="12.75"/>
  <cols>
    <col min="8" max="8" width="13.140625" style="0" bestFit="1" customWidth="1"/>
    <col min="10" max="10" width="11.7109375" style="0" customWidth="1"/>
  </cols>
  <sheetData>
    <row r="2" spans="1:2" ht="12.75">
      <c r="A2" s="1" t="s">
        <v>0</v>
      </c>
      <c r="B2" s="1"/>
    </row>
    <row r="3" spans="1:2" ht="12.75">
      <c r="A3" t="s">
        <v>2</v>
      </c>
      <c r="B3" s="1"/>
    </row>
    <row r="4" spans="1:2" ht="12.75">
      <c r="A4" s="2" t="s">
        <v>1</v>
      </c>
      <c r="B4" s="2"/>
    </row>
    <row r="5" ht="12.75">
      <c r="H5" s="4">
        <v>2002</v>
      </c>
    </row>
    <row r="6" spans="1:8" ht="12.75">
      <c r="A6" s="3" t="s">
        <v>221</v>
      </c>
      <c r="B6" s="3"/>
      <c r="H6" s="5" t="s">
        <v>31</v>
      </c>
    </row>
    <row r="7" spans="1:8" ht="12.75">
      <c r="A7" s="3" t="s">
        <v>26</v>
      </c>
      <c r="B7" s="3"/>
      <c r="H7" s="4" t="s">
        <v>68</v>
      </c>
    </row>
    <row r="8" ht="12.75">
      <c r="H8" s="6" t="s">
        <v>69</v>
      </c>
    </row>
    <row r="9" ht="12.75">
      <c r="H9" s="5" t="s">
        <v>7</v>
      </c>
    </row>
    <row r="10" spans="2:8" ht="12.75">
      <c r="B10" s="1" t="s">
        <v>70</v>
      </c>
      <c r="H10" s="7"/>
    </row>
    <row r="11" ht="12.75">
      <c r="H11" s="7"/>
    </row>
    <row r="12" spans="2:8" ht="12.75">
      <c r="B12" t="s">
        <v>71</v>
      </c>
      <c r="H12" s="7">
        <f>+'Income Statement '!D28</f>
        <v>-16407</v>
      </c>
    </row>
    <row r="13" ht="12.75">
      <c r="H13" s="7"/>
    </row>
    <row r="14" spans="2:8" ht="12.75">
      <c r="B14" t="s">
        <v>72</v>
      </c>
      <c r="H14" s="7"/>
    </row>
    <row r="15" spans="2:8" ht="12.75">
      <c r="B15" t="s">
        <v>73</v>
      </c>
      <c r="H15" s="7">
        <v>1378</v>
      </c>
    </row>
    <row r="16" spans="2:8" ht="12.75">
      <c r="B16" t="s">
        <v>74</v>
      </c>
      <c r="H16" s="7">
        <v>23</v>
      </c>
    </row>
    <row r="17" spans="2:8" ht="12.75">
      <c r="B17" t="s">
        <v>177</v>
      </c>
      <c r="H17" s="7">
        <v>454</v>
      </c>
    </row>
    <row r="18" spans="2:8" ht="12.75">
      <c r="B18" t="s">
        <v>75</v>
      </c>
      <c r="H18" s="7">
        <v>14623</v>
      </c>
    </row>
    <row r="19" spans="2:8" ht="12.75">
      <c r="B19" t="s">
        <v>76</v>
      </c>
      <c r="H19" s="11">
        <f>-206-135-135</f>
        <v>-476</v>
      </c>
    </row>
    <row r="20" spans="2:8" ht="12.75">
      <c r="B20" t="s">
        <v>180</v>
      </c>
      <c r="H20" s="11">
        <v>1</v>
      </c>
    </row>
    <row r="21" spans="2:8" ht="12.75">
      <c r="B21" t="s">
        <v>178</v>
      </c>
      <c r="H21" s="11">
        <v>-412</v>
      </c>
    </row>
    <row r="22" spans="2:8" ht="12.75">
      <c r="B22" t="s">
        <v>161</v>
      </c>
      <c r="H22" s="9">
        <f>-'Income Statement '!D26</f>
        <v>-37</v>
      </c>
    </row>
    <row r="23" spans="2:8" ht="12.75">
      <c r="B23" t="s">
        <v>77</v>
      </c>
      <c r="H23" s="7">
        <f>SUM(H11:H22)</f>
        <v>-853</v>
      </c>
    </row>
    <row r="24" spans="2:8" ht="12.75">
      <c r="B24" t="s">
        <v>78</v>
      </c>
      <c r="H24" s="7"/>
    </row>
    <row r="25" spans="3:8" ht="12.75">
      <c r="C25" s="20"/>
      <c r="H25" s="7"/>
    </row>
    <row r="26" spans="2:8" ht="12.75">
      <c r="B26" t="s">
        <v>79</v>
      </c>
      <c r="H26" s="7"/>
    </row>
    <row r="27" spans="2:8" ht="12.75">
      <c r="B27" t="s">
        <v>80</v>
      </c>
      <c r="H27" s="7">
        <v>5315</v>
      </c>
    </row>
    <row r="28" spans="2:8" ht="12.75">
      <c r="B28" t="s">
        <v>81</v>
      </c>
      <c r="H28" s="7">
        <v>-5413</v>
      </c>
    </row>
    <row r="29" spans="2:8" ht="12.75">
      <c r="B29" t="s">
        <v>82</v>
      </c>
      <c r="H29" s="7">
        <v>-36</v>
      </c>
    </row>
    <row r="30" ht="12.75">
      <c r="H30" s="7"/>
    </row>
    <row r="31" spans="2:8" ht="12.75">
      <c r="B31" t="s">
        <v>83</v>
      </c>
      <c r="H31" s="8">
        <f>SUM(H23:H30)</f>
        <v>-987</v>
      </c>
    </row>
    <row r="32" ht="12.75">
      <c r="H32" s="7"/>
    </row>
    <row r="33" spans="2:8" ht="12.75">
      <c r="B33" s="1" t="s">
        <v>87</v>
      </c>
      <c r="H33" s="7"/>
    </row>
    <row r="34" spans="2:8" ht="12.75">
      <c r="B34" t="s">
        <v>88</v>
      </c>
      <c r="H34" s="7">
        <v>16200</v>
      </c>
    </row>
    <row r="35" spans="2:8" ht="12.75">
      <c r="B35" t="s">
        <v>179</v>
      </c>
      <c r="H35" s="7">
        <v>476</v>
      </c>
    </row>
    <row r="36" spans="2:8" ht="12.75">
      <c r="B36" t="s">
        <v>89</v>
      </c>
      <c r="H36" s="8">
        <f>SUM(H34:H35)</f>
        <v>16676</v>
      </c>
    </row>
    <row r="37" ht="12.75">
      <c r="H37" s="7"/>
    </row>
    <row r="38" spans="2:8" ht="12.75">
      <c r="B38" s="1" t="s">
        <v>84</v>
      </c>
      <c r="H38" s="11"/>
    </row>
    <row r="39" spans="2:8" ht="12.75">
      <c r="B39" t="s">
        <v>85</v>
      </c>
      <c r="H39" s="7">
        <v>-539</v>
      </c>
    </row>
    <row r="40" ht="12.75">
      <c r="H40" s="7"/>
    </row>
    <row r="41" ht="12.75">
      <c r="H41" s="7"/>
    </row>
    <row r="42" spans="2:8" ht="12.75">
      <c r="B42" t="s">
        <v>86</v>
      </c>
      <c r="H42" s="8">
        <f>SUM(H38:H41)</f>
        <v>-539</v>
      </c>
    </row>
    <row r="43" ht="12.75">
      <c r="H43" s="7"/>
    </row>
    <row r="44" ht="12.75">
      <c r="H44" s="7"/>
    </row>
    <row r="45" spans="1:8" ht="12.75">
      <c r="A45" t="s">
        <v>90</v>
      </c>
      <c r="H45" s="7">
        <f>+H31+H36+H42</f>
        <v>15150</v>
      </c>
    </row>
    <row r="46" ht="12.75">
      <c r="H46" s="7"/>
    </row>
    <row r="47" spans="1:8" ht="12.75">
      <c r="A47" t="s">
        <v>91</v>
      </c>
      <c r="H47" s="7">
        <v>-86129</v>
      </c>
    </row>
    <row r="48" ht="12.75">
      <c r="H48" s="7"/>
    </row>
    <row r="49" spans="1:8" ht="13.5" thickBot="1">
      <c r="A49" t="s">
        <v>181</v>
      </c>
      <c r="H49" s="10">
        <f>SUM(H45:H48)</f>
        <v>-70979</v>
      </c>
    </row>
    <row r="50" ht="13.5" thickTop="1">
      <c r="H50" s="7"/>
    </row>
    <row r="51" spans="1:9" ht="12.75">
      <c r="A51" t="s">
        <v>92</v>
      </c>
      <c r="H51" s="7"/>
      <c r="I51" s="21"/>
    </row>
    <row r="52" spans="1:8" ht="12.75">
      <c r="A52" t="s">
        <v>94</v>
      </c>
      <c r="H52" s="7"/>
    </row>
    <row r="53" ht="12.75">
      <c r="H53" s="7"/>
    </row>
    <row r="54" spans="1:8" ht="12.75">
      <c r="A54" s="18" t="s">
        <v>93</v>
      </c>
      <c r="H54" s="7"/>
    </row>
    <row r="55" spans="1:8" ht="12.75">
      <c r="A55" s="1" t="s">
        <v>222</v>
      </c>
      <c r="H55" s="7"/>
    </row>
    <row r="56" ht="12.75">
      <c r="H56" s="7"/>
    </row>
    <row r="57" ht="12.75">
      <c r="H57" s="7"/>
    </row>
    <row r="59" ht="12.75" hidden="1"/>
    <row r="60" spans="1:10" ht="12.75" hidden="1">
      <c r="A60" s="1" t="s">
        <v>211</v>
      </c>
      <c r="H60" s="4" t="s">
        <v>164</v>
      </c>
      <c r="J60" s="4" t="s">
        <v>212</v>
      </c>
    </row>
    <row r="61" spans="1:10" ht="12.75" hidden="1">
      <c r="A61" s="1"/>
      <c r="H61" s="4" t="s">
        <v>7</v>
      </c>
      <c r="J61" s="4" t="s">
        <v>7</v>
      </c>
    </row>
    <row r="62" ht="12.75" hidden="1"/>
    <row r="63" spans="1:11" ht="12.75" hidden="1">
      <c r="A63" t="s">
        <v>195</v>
      </c>
      <c r="H63" s="7">
        <v>5504</v>
      </c>
      <c r="I63" s="7"/>
      <c r="J63" s="7">
        <v>5383</v>
      </c>
      <c r="K63" s="7"/>
    </row>
    <row r="64" spans="1:11" ht="12.75" hidden="1">
      <c r="A64" t="s">
        <v>213</v>
      </c>
      <c r="H64" s="7">
        <v>73216</v>
      </c>
      <c r="I64" s="7"/>
      <c r="J64" s="7">
        <v>54994</v>
      </c>
      <c r="K64" s="7"/>
    </row>
    <row r="65" spans="1:11" ht="12.75" hidden="1">
      <c r="A65" t="s">
        <v>196</v>
      </c>
      <c r="H65" s="9">
        <v>-149027</v>
      </c>
      <c r="I65" s="7"/>
      <c r="J65" s="9">
        <v>-145834</v>
      </c>
      <c r="K65" s="7"/>
    </row>
    <row r="66" spans="8:11" ht="12.75" hidden="1">
      <c r="H66" s="7">
        <f>SUM(H63:H65)</f>
        <v>-70307</v>
      </c>
      <c r="I66" s="7"/>
      <c r="J66" s="7">
        <f>SUM(J63:J65)</f>
        <v>-85457</v>
      </c>
      <c r="K66" s="7"/>
    </row>
    <row r="67" spans="1:11" ht="12.75" hidden="1">
      <c r="A67" t="s">
        <v>197</v>
      </c>
      <c r="H67" s="11">
        <v>-672</v>
      </c>
      <c r="I67" s="7"/>
      <c r="J67" s="7">
        <v>-672</v>
      </c>
      <c r="K67" s="7"/>
    </row>
    <row r="68" spans="8:11" ht="13.5" hidden="1" thickBot="1">
      <c r="H68" s="10">
        <f>SUM(H66:H67)</f>
        <v>-70979</v>
      </c>
      <c r="I68" s="7"/>
      <c r="J68" s="10">
        <f>SUM(J66:J67)</f>
        <v>-86129</v>
      </c>
      <c r="K68" s="7"/>
    </row>
    <row r="69" spans="8:11" ht="12.75">
      <c r="H69" s="7"/>
      <c r="I69" s="7"/>
      <c r="J69" s="7"/>
      <c r="K69" s="7"/>
    </row>
    <row r="70" ht="12.75">
      <c r="H70" s="7"/>
    </row>
    <row r="71" ht="12.75">
      <c r="H71" s="7"/>
    </row>
    <row r="72" ht="12.75">
      <c r="H72" s="7"/>
    </row>
    <row r="73" ht="12.75">
      <c r="H73" s="7"/>
    </row>
    <row r="74" ht="12.75">
      <c r="H74" s="7"/>
    </row>
    <row r="75" ht="12.75">
      <c r="H75" s="7"/>
    </row>
    <row r="76" ht="12.75">
      <c r="H76" s="7"/>
    </row>
    <row r="77" ht="12.75">
      <c r="H77" s="7"/>
    </row>
    <row r="78" ht="12.75">
      <c r="H78" s="7"/>
    </row>
    <row r="79" ht="12.75">
      <c r="H79" s="7"/>
    </row>
    <row r="80" ht="12.75">
      <c r="H80" s="7"/>
    </row>
    <row r="81" ht="12.75">
      <c r="H81" s="7"/>
    </row>
    <row r="82" ht="12.75">
      <c r="H82" s="7"/>
    </row>
    <row r="83" ht="12.75">
      <c r="H83" s="7"/>
    </row>
    <row r="84" ht="12.75">
      <c r="H84" s="7"/>
    </row>
    <row r="85" ht="12.75">
      <c r="H85" s="7"/>
    </row>
    <row r="86" ht="12.75">
      <c r="H86" s="7"/>
    </row>
    <row r="87" ht="12.75">
      <c r="H87" s="7"/>
    </row>
    <row r="88" ht="12.75">
      <c r="H88" s="7"/>
    </row>
    <row r="89" ht="12.75">
      <c r="H89" s="7"/>
    </row>
    <row r="90" ht="12.75">
      <c r="H90" s="7"/>
    </row>
    <row r="91" ht="12.75">
      <c r="H91" s="7"/>
    </row>
    <row r="92" ht="12.75">
      <c r="H92" s="7"/>
    </row>
    <row r="93" ht="12.75">
      <c r="H93" s="7"/>
    </row>
    <row r="94" ht="12.75">
      <c r="H94" s="7"/>
    </row>
    <row r="95" ht="12.75">
      <c r="H95" s="7"/>
    </row>
    <row r="96" ht="12.75">
      <c r="H96" s="7"/>
    </row>
    <row r="97" ht="12.75">
      <c r="H97" s="7"/>
    </row>
    <row r="98" ht="12.75">
      <c r="H98" s="7"/>
    </row>
    <row r="99" ht="12.75">
      <c r="H99" s="7"/>
    </row>
    <row r="100" ht="12.75">
      <c r="H100" s="7"/>
    </row>
    <row r="101" ht="12.75">
      <c r="H101" s="7"/>
    </row>
    <row r="102" ht="12.75">
      <c r="H102" s="7"/>
    </row>
    <row r="103" ht="12.75">
      <c r="H103" s="7"/>
    </row>
    <row r="104" ht="12.75">
      <c r="H104" s="7"/>
    </row>
    <row r="105" ht="12.75">
      <c r="H105" s="7"/>
    </row>
    <row r="106" ht="12.75">
      <c r="H106" s="7"/>
    </row>
    <row r="107" ht="12.75">
      <c r="H107" s="7"/>
    </row>
    <row r="108" ht="12.75">
      <c r="H108" s="7"/>
    </row>
    <row r="109" ht="12.75">
      <c r="H109" s="7"/>
    </row>
    <row r="110" ht="12.75">
      <c r="H110" s="7"/>
    </row>
    <row r="111" ht="12.75">
      <c r="H111" s="7"/>
    </row>
    <row r="112" ht="12.75">
      <c r="H112" s="7"/>
    </row>
    <row r="113" ht="12.75">
      <c r="H113" s="7"/>
    </row>
    <row r="114" ht="12.75">
      <c r="H114" s="7"/>
    </row>
    <row r="115" ht="12.75">
      <c r="H115" s="7"/>
    </row>
    <row r="116" ht="12.75">
      <c r="H116" s="7"/>
    </row>
    <row r="117" ht="12.75">
      <c r="H117" s="7"/>
    </row>
    <row r="118" ht="12.75">
      <c r="H118" s="7"/>
    </row>
    <row r="119" ht="12.75">
      <c r="H119" s="7"/>
    </row>
    <row r="120" ht="12.75">
      <c r="H120" s="7"/>
    </row>
    <row r="121" ht="12.75">
      <c r="H121" s="7"/>
    </row>
    <row r="122" ht="12.75">
      <c r="H122" s="7"/>
    </row>
    <row r="123" ht="12.75">
      <c r="H123" s="7"/>
    </row>
    <row r="124" ht="12.75">
      <c r="H124" s="7"/>
    </row>
    <row r="125" ht="12.75">
      <c r="H125" s="7"/>
    </row>
    <row r="126" ht="12.75">
      <c r="H126" s="7"/>
    </row>
    <row r="127" ht="12.75">
      <c r="H127" s="7"/>
    </row>
    <row r="128" ht="12.75">
      <c r="H128" s="7"/>
    </row>
    <row r="129" ht="12.75">
      <c r="H129" s="7"/>
    </row>
    <row r="130" ht="12.75">
      <c r="H130" s="7"/>
    </row>
    <row r="131" ht="12.75">
      <c r="H131" s="7"/>
    </row>
    <row r="132" ht="12.75">
      <c r="H132" s="7"/>
    </row>
    <row r="133" ht="12.75">
      <c r="H133" s="7"/>
    </row>
    <row r="134" ht="12.75">
      <c r="H134" s="7"/>
    </row>
    <row r="135" ht="12.75">
      <c r="H135" s="7"/>
    </row>
    <row r="136" ht="12.75">
      <c r="H136" s="7"/>
    </row>
    <row r="137" ht="12.75">
      <c r="H137" s="7"/>
    </row>
    <row r="138" ht="12.75">
      <c r="H138" s="7"/>
    </row>
    <row r="139" ht="12.75">
      <c r="H139" s="7"/>
    </row>
    <row r="140" ht="12.75">
      <c r="H140" s="7"/>
    </row>
    <row r="141" ht="12.75">
      <c r="H141" s="7"/>
    </row>
    <row r="142" ht="12.75">
      <c r="H142" s="7"/>
    </row>
    <row r="143" ht="12.75">
      <c r="H143" s="7"/>
    </row>
    <row r="144" ht="12.75">
      <c r="H144" s="7"/>
    </row>
    <row r="145" ht="12.75">
      <c r="H145" s="7"/>
    </row>
    <row r="146" ht="12.75">
      <c r="H146" s="7"/>
    </row>
    <row r="147" ht="12.75">
      <c r="H147" s="7"/>
    </row>
    <row r="148" ht="12.75">
      <c r="H148" s="7"/>
    </row>
    <row r="149" ht="12.75">
      <c r="H149" s="7"/>
    </row>
    <row r="150" ht="12.75">
      <c r="H150" s="7"/>
    </row>
    <row r="151" ht="12.75">
      <c r="H151" s="7"/>
    </row>
    <row r="152" ht="12.75">
      <c r="H152" s="7"/>
    </row>
    <row r="153" ht="12.75">
      <c r="H153" s="7"/>
    </row>
    <row r="154" ht="12.75">
      <c r="H154" s="7"/>
    </row>
    <row r="155" ht="12.75">
      <c r="H155" s="7"/>
    </row>
    <row r="156" ht="12.75">
      <c r="H156" s="7"/>
    </row>
    <row r="157" ht="12.75">
      <c r="H157" s="7"/>
    </row>
    <row r="158" ht="12.75">
      <c r="H158" s="7"/>
    </row>
    <row r="159" ht="12.75">
      <c r="H159" s="7"/>
    </row>
    <row r="160" ht="12.75">
      <c r="H160" s="7"/>
    </row>
    <row r="161" ht="12.75">
      <c r="H161" s="7"/>
    </row>
    <row r="162" ht="12.75">
      <c r="H162" s="7"/>
    </row>
    <row r="163" ht="12.75">
      <c r="H163" s="7"/>
    </row>
    <row r="164" ht="12.75">
      <c r="H164" s="7"/>
    </row>
    <row r="165" ht="12.75">
      <c r="H165" s="7"/>
    </row>
    <row r="166" ht="12.75">
      <c r="H166" s="7"/>
    </row>
    <row r="167" ht="12.75">
      <c r="H167" s="7"/>
    </row>
    <row r="168" ht="12.75">
      <c r="H168" s="7"/>
    </row>
    <row r="169" ht="12.75">
      <c r="H169" s="7"/>
    </row>
    <row r="170" ht="12.75">
      <c r="H170" s="7"/>
    </row>
    <row r="171" ht="12.75">
      <c r="H171" s="7"/>
    </row>
    <row r="172" ht="12.75">
      <c r="H172" s="7"/>
    </row>
    <row r="173" ht="12.75">
      <c r="H173" s="7"/>
    </row>
    <row r="174" ht="12.75">
      <c r="H174" s="7"/>
    </row>
    <row r="175" ht="12.75">
      <c r="H175" s="7"/>
    </row>
    <row r="176" ht="12.75">
      <c r="H176" s="7"/>
    </row>
    <row r="177" ht="12.75">
      <c r="H177" s="7"/>
    </row>
    <row r="178" ht="12.75">
      <c r="H178" s="7"/>
    </row>
    <row r="179" ht="12.75">
      <c r="H179" s="7"/>
    </row>
    <row r="180" ht="12.75">
      <c r="H180" s="7"/>
    </row>
    <row r="181" ht="12.75">
      <c r="H181" s="7"/>
    </row>
    <row r="182" ht="12.75">
      <c r="H182" s="7"/>
    </row>
    <row r="183" ht="12.75">
      <c r="H183" s="7"/>
    </row>
    <row r="184" ht="12.75">
      <c r="H184" s="7"/>
    </row>
    <row r="185" ht="12.75">
      <c r="H185" s="7"/>
    </row>
    <row r="186" ht="12.75">
      <c r="H186" s="7"/>
    </row>
    <row r="187" ht="12.75">
      <c r="H187" s="7"/>
    </row>
    <row r="188" ht="12.75">
      <c r="H188" s="7"/>
    </row>
    <row r="189" ht="12.75">
      <c r="H189" s="7"/>
    </row>
    <row r="190" ht="12.75">
      <c r="H190" s="7"/>
    </row>
    <row r="191" ht="12.75">
      <c r="H191" s="7"/>
    </row>
    <row r="192" ht="12.75">
      <c r="H192" s="7"/>
    </row>
    <row r="193" ht="12.75">
      <c r="H193" s="7"/>
    </row>
    <row r="194" ht="12.75">
      <c r="H194" s="7"/>
    </row>
    <row r="195" ht="12.75">
      <c r="H195" s="7"/>
    </row>
    <row r="196" ht="12.75">
      <c r="H196" s="7"/>
    </row>
    <row r="197" ht="12.75">
      <c r="H197" s="7"/>
    </row>
    <row r="198" ht="12.75">
      <c r="H198" s="7"/>
    </row>
    <row r="199" ht="12.75">
      <c r="H199" s="7"/>
    </row>
    <row r="200" ht="12.75">
      <c r="H200" s="7"/>
    </row>
    <row r="201" ht="12.75">
      <c r="H201" s="7"/>
    </row>
    <row r="202" ht="12.75">
      <c r="H202" s="7"/>
    </row>
    <row r="203" ht="12.75">
      <c r="H203" s="7"/>
    </row>
    <row r="204" ht="12.75">
      <c r="H204" s="7"/>
    </row>
    <row r="205" ht="12.75">
      <c r="H205" s="7"/>
    </row>
    <row r="206" ht="12.75">
      <c r="H206" s="7"/>
    </row>
    <row r="207" ht="12.75">
      <c r="H207" s="7"/>
    </row>
    <row r="208" ht="12.75">
      <c r="H208" s="7"/>
    </row>
    <row r="209" ht="12.75">
      <c r="H209" s="7"/>
    </row>
    <row r="210" ht="12.75">
      <c r="H210" s="7"/>
    </row>
    <row r="211" ht="12.75">
      <c r="H211" s="7"/>
    </row>
    <row r="212" ht="12.75">
      <c r="H212" s="7"/>
    </row>
    <row r="213" ht="12.75">
      <c r="H213" s="7"/>
    </row>
    <row r="214" ht="12.75">
      <c r="H214" s="7"/>
    </row>
    <row r="215" ht="12.75">
      <c r="H215" s="7"/>
    </row>
    <row r="216" ht="12.75">
      <c r="H216" s="7"/>
    </row>
    <row r="217" ht="12.75">
      <c r="H217" s="7"/>
    </row>
    <row r="218" ht="12.75">
      <c r="H218" s="7"/>
    </row>
    <row r="219" ht="12.75">
      <c r="H219" s="7"/>
    </row>
    <row r="220" ht="12.75">
      <c r="H220" s="7"/>
    </row>
    <row r="221" ht="12.75">
      <c r="H221" s="7"/>
    </row>
    <row r="222" ht="12.75">
      <c r="H222" s="7"/>
    </row>
    <row r="223" ht="12.75">
      <c r="H223" s="7"/>
    </row>
    <row r="224" ht="12.75">
      <c r="H224" s="7"/>
    </row>
    <row r="225" ht="12.75">
      <c r="H225" s="7"/>
    </row>
    <row r="226" ht="12.75">
      <c r="H226" s="7"/>
    </row>
    <row r="227" ht="12.75">
      <c r="H227" s="7"/>
    </row>
    <row r="228" ht="12.75">
      <c r="H228" s="7"/>
    </row>
    <row r="229" ht="12.75">
      <c r="H229" s="7"/>
    </row>
    <row r="230" ht="12.75">
      <c r="H230" s="7"/>
    </row>
    <row r="231" ht="12.75">
      <c r="H231" s="7"/>
    </row>
    <row r="232" ht="12.75">
      <c r="H232" s="7"/>
    </row>
    <row r="233" ht="12.75">
      <c r="H233" s="7"/>
    </row>
    <row r="234" ht="12.75">
      <c r="H234" s="7"/>
    </row>
    <row r="235" ht="12.75">
      <c r="H235" s="7"/>
    </row>
    <row r="236" ht="12.75">
      <c r="H236" s="7"/>
    </row>
    <row r="237" ht="12.75">
      <c r="H237" s="7"/>
    </row>
    <row r="238" ht="12.75">
      <c r="H238" s="7"/>
    </row>
    <row r="239" ht="12.75">
      <c r="H239" s="7"/>
    </row>
    <row r="240" ht="12.75">
      <c r="H240" s="7"/>
    </row>
    <row r="241" ht="12.75">
      <c r="H241" s="7"/>
    </row>
    <row r="242" ht="12.75">
      <c r="H242" s="7"/>
    </row>
    <row r="243" ht="12.75">
      <c r="H243" s="7"/>
    </row>
    <row r="244" ht="12.75">
      <c r="H244" s="7"/>
    </row>
    <row r="245" ht="12.75">
      <c r="H245" s="7"/>
    </row>
    <row r="246" ht="12.75">
      <c r="H246" s="7"/>
    </row>
    <row r="247" ht="12.75">
      <c r="H247" s="7"/>
    </row>
    <row r="248" ht="12.75">
      <c r="H248" s="7"/>
    </row>
    <row r="249" ht="12.75">
      <c r="H249" s="7"/>
    </row>
    <row r="250" ht="12.75">
      <c r="H250" s="7"/>
    </row>
    <row r="251" ht="12.75">
      <c r="H251" s="7"/>
    </row>
    <row r="252" ht="12.75">
      <c r="H252" s="7"/>
    </row>
    <row r="253" ht="12.75">
      <c r="H253" s="7"/>
    </row>
    <row r="254" ht="12.75">
      <c r="H254" s="7"/>
    </row>
    <row r="255" ht="12.75">
      <c r="H255" s="7"/>
    </row>
    <row r="256" ht="12.75">
      <c r="H256" s="7"/>
    </row>
    <row r="257" ht="12.75">
      <c r="H257" s="7"/>
    </row>
    <row r="258" ht="12.75">
      <c r="H258" s="7"/>
    </row>
    <row r="259" ht="12.75">
      <c r="H259" s="7"/>
    </row>
    <row r="260" ht="12.75">
      <c r="H260" s="7"/>
    </row>
    <row r="261" ht="12.75">
      <c r="H261" s="7"/>
    </row>
    <row r="262" ht="12.75">
      <c r="H262" s="7"/>
    </row>
    <row r="263" ht="12.75">
      <c r="H263" s="7"/>
    </row>
    <row r="264" ht="12.75">
      <c r="H264" s="7"/>
    </row>
    <row r="265" ht="12.75">
      <c r="H265" s="7"/>
    </row>
    <row r="266" ht="12.75">
      <c r="H266" s="7"/>
    </row>
    <row r="267" ht="12.75">
      <c r="H267" s="7"/>
    </row>
    <row r="268" ht="12.75">
      <c r="H268" s="7"/>
    </row>
    <row r="269" ht="12.75">
      <c r="H269" s="7"/>
    </row>
    <row r="270" ht="12.75">
      <c r="H270" s="7"/>
    </row>
    <row r="271" ht="12.75">
      <c r="H271" s="7"/>
    </row>
    <row r="272" ht="12.75">
      <c r="H272" s="7"/>
    </row>
    <row r="273" ht="12.75">
      <c r="H273" s="7"/>
    </row>
    <row r="274" ht="12.75">
      <c r="H274" s="7"/>
    </row>
    <row r="275" ht="12.75">
      <c r="H275" s="7"/>
    </row>
    <row r="276" ht="12.75">
      <c r="H276" s="7"/>
    </row>
    <row r="277" ht="12.75">
      <c r="H277" s="7"/>
    </row>
    <row r="278" ht="12.75">
      <c r="H278" s="7"/>
    </row>
    <row r="279" ht="12.75">
      <c r="H279" s="7"/>
    </row>
    <row r="280" ht="12.75">
      <c r="H280" s="7"/>
    </row>
    <row r="281" ht="12.75">
      <c r="H281" s="7"/>
    </row>
    <row r="282" ht="12.75">
      <c r="H282" s="7"/>
    </row>
    <row r="283" ht="12.75">
      <c r="H283" s="7"/>
    </row>
    <row r="284" ht="12.75">
      <c r="H284" s="7"/>
    </row>
    <row r="285" ht="12.75">
      <c r="H285" s="7"/>
    </row>
    <row r="286" ht="12.75">
      <c r="H286" s="7"/>
    </row>
    <row r="287" ht="12.75">
      <c r="H287" s="7"/>
    </row>
    <row r="288" ht="12.75">
      <c r="H288" s="7"/>
    </row>
    <row r="289" ht="12.75">
      <c r="H289" s="7"/>
    </row>
    <row r="290" ht="12.75">
      <c r="H290" s="7"/>
    </row>
    <row r="291" ht="12.75">
      <c r="H291" s="7"/>
    </row>
    <row r="292" ht="12.75">
      <c r="H292" s="7"/>
    </row>
    <row r="293" ht="12.75">
      <c r="H293" s="7"/>
    </row>
    <row r="294" ht="12.75">
      <c r="H294" s="7"/>
    </row>
    <row r="295" ht="12.75">
      <c r="H295" s="7"/>
    </row>
    <row r="296" ht="12.75">
      <c r="H296" s="7"/>
    </row>
    <row r="297" ht="12.75">
      <c r="H297" s="7"/>
    </row>
    <row r="298" ht="12.75">
      <c r="H298" s="7"/>
    </row>
    <row r="299" ht="12.75">
      <c r="H299" s="7"/>
    </row>
    <row r="300" ht="12.75">
      <c r="H300" s="7"/>
    </row>
    <row r="301" ht="12.75">
      <c r="H301" s="7"/>
    </row>
    <row r="302" ht="12.75">
      <c r="H302" s="7"/>
    </row>
    <row r="303" ht="12.75">
      <c r="H303" s="7"/>
    </row>
    <row r="304" ht="12.75">
      <c r="H304" s="7"/>
    </row>
    <row r="305" ht="12.75">
      <c r="H305" s="7"/>
    </row>
    <row r="306" ht="12.75">
      <c r="H306" s="7"/>
    </row>
    <row r="307" ht="12.75">
      <c r="H307" s="7"/>
    </row>
    <row r="308" ht="12.75">
      <c r="H308" s="7"/>
    </row>
    <row r="309" ht="12.75">
      <c r="H309" s="7"/>
    </row>
    <row r="310" ht="12.75">
      <c r="H310" s="7"/>
    </row>
    <row r="311" ht="12.75">
      <c r="H311" s="7"/>
    </row>
    <row r="312" ht="12.75">
      <c r="H312" s="7"/>
    </row>
    <row r="313" ht="12.75">
      <c r="H313" s="7"/>
    </row>
    <row r="314" ht="12.75">
      <c r="H314" s="7"/>
    </row>
    <row r="315" ht="12.75">
      <c r="H315" s="7"/>
    </row>
    <row r="316" ht="12.75">
      <c r="H316" s="7"/>
    </row>
    <row r="317" ht="12.75">
      <c r="H317" s="7"/>
    </row>
    <row r="318" ht="12.75">
      <c r="H318" s="7"/>
    </row>
    <row r="319" ht="12.75">
      <c r="H319" s="7"/>
    </row>
    <row r="320" ht="12.75">
      <c r="H320" s="7"/>
    </row>
    <row r="321" ht="12.75">
      <c r="H321" s="7"/>
    </row>
    <row r="322" ht="12.75">
      <c r="H322" s="7"/>
    </row>
    <row r="323" ht="12.75">
      <c r="H323" s="7"/>
    </row>
    <row r="324" ht="12.75">
      <c r="H324" s="7"/>
    </row>
    <row r="325" ht="12.75">
      <c r="H325" s="7"/>
    </row>
    <row r="326" ht="12.75">
      <c r="H326" s="7"/>
    </row>
    <row r="327" ht="12.75">
      <c r="H327" s="7"/>
    </row>
    <row r="328" ht="12.75">
      <c r="H328" s="7"/>
    </row>
    <row r="329" ht="12.75">
      <c r="H329" s="7"/>
    </row>
    <row r="330" ht="12.75">
      <c r="H330" s="7"/>
    </row>
    <row r="331" ht="12.75">
      <c r="H331" s="7"/>
    </row>
    <row r="332" ht="12.75">
      <c r="H332" s="7"/>
    </row>
    <row r="333" ht="12.75">
      <c r="H333" s="7"/>
    </row>
    <row r="334" ht="12.75">
      <c r="H334" s="7"/>
    </row>
    <row r="335" ht="12.75">
      <c r="H335" s="7"/>
    </row>
    <row r="336" ht="12.75">
      <c r="H336" s="7"/>
    </row>
    <row r="337" ht="12.75">
      <c r="H337" s="7"/>
    </row>
    <row r="338" ht="12.75">
      <c r="H338" s="7"/>
    </row>
    <row r="339" ht="12.75">
      <c r="H339" s="7"/>
    </row>
    <row r="340" ht="12.75">
      <c r="H340" s="7"/>
    </row>
    <row r="341" ht="12.75">
      <c r="H341" s="7"/>
    </row>
    <row r="342" ht="12.75">
      <c r="H342" s="7"/>
    </row>
    <row r="343" ht="12.75">
      <c r="H343" s="7"/>
    </row>
    <row r="344" ht="12.75">
      <c r="H344" s="7"/>
    </row>
    <row r="345" ht="12.75">
      <c r="H345" s="7"/>
    </row>
    <row r="346" ht="12.75">
      <c r="H346" s="7"/>
    </row>
    <row r="347" ht="12.75">
      <c r="H347" s="7"/>
    </row>
    <row r="348" ht="12.75">
      <c r="H348" s="7"/>
    </row>
    <row r="349" ht="12.75">
      <c r="H349" s="7"/>
    </row>
    <row r="350" ht="12.75">
      <c r="H350" s="7"/>
    </row>
    <row r="351" ht="12.75">
      <c r="H351" s="7"/>
    </row>
    <row r="352" ht="12.75">
      <c r="H352" s="7"/>
    </row>
    <row r="353" ht="12.75">
      <c r="H353" s="7"/>
    </row>
    <row r="354" ht="12.75">
      <c r="H354" s="7"/>
    </row>
    <row r="355" ht="12.75">
      <c r="H355" s="7"/>
    </row>
    <row r="356" ht="12.75">
      <c r="H356" s="7"/>
    </row>
    <row r="357" ht="12.75">
      <c r="H357" s="7"/>
    </row>
    <row r="358" ht="12.75">
      <c r="H358" s="7"/>
    </row>
    <row r="359" ht="12.75">
      <c r="H359" s="7"/>
    </row>
    <row r="360" ht="12.75">
      <c r="H360" s="7"/>
    </row>
    <row r="361" ht="12.75">
      <c r="H361" s="7"/>
    </row>
    <row r="362" ht="12.75">
      <c r="H362" s="7"/>
    </row>
    <row r="363" ht="12.75">
      <c r="H363" s="7"/>
    </row>
    <row r="364" ht="12.75">
      <c r="H364" s="7"/>
    </row>
    <row r="365" ht="12.75">
      <c r="H365" s="7"/>
    </row>
    <row r="366" ht="12.75">
      <c r="H366" s="7"/>
    </row>
    <row r="367" ht="12.75">
      <c r="H367" s="7"/>
    </row>
    <row r="368" ht="12.75">
      <c r="H368" s="7"/>
    </row>
    <row r="369" ht="12.75">
      <c r="H369" s="7"/>
    </row>
    <row r="370" ht="12.75">
      <c r="H370" s="7"/>
    </row>
    <row r="371" ht="12.75">
      <c r="H371" s="7"/>
    </row>
    <row r="372" ht="12.75">
      <c r="H372" s="7"/>
    </row>
    <row r="373" ht="12.75">
      <c r="H373" s="7"/>
    </row>
    <row r="374" ht="12.75">
      <c r="H374" s="7"/>
    </row>
    <row r="375" ht="12.75">
      <c r="H375" s="7"/>
    </row>
    <row r="376" ht="12.75">
      <c r="H376" s="7"/>
    </row>
    <row r="377" ht="12.75">
      <c r="H377" s="7"/>
    </row>
    <row r="378" ht="12.75">
      <c r="H378" s="7"/>
    </row>
    <row r="379" ht="12.75">
      <c r="H379" s="7"/>
    </row>
    <row r="380" ht="12.75">
      <c r="H380" s="7"/>
    </row>
    <row r="381" ht="12.75">
      <c r="H381" s="7"/>
    </row>
    <row r="382" ht="12.75">
      <c r="H382" s="7"/>
    </row>
    <row r="383" ht="12.75">
      <c r="H383" s="7"/>
    </row>
    <row r="384" ht="12.75">
      <c r="H384" s="7"/>
    </row>
    <row r="385" ht="12.75">
      <c r="H385" s="7"/>
    </row>
    <row r="386" ht="12.75">
      <c r="H386" s="7"/>
    </row>
    <row r="387" ht="12.75">
      <c r="H387" s="7"/>
    </row>
    <row r="388" ht="12.75">
      <c r="H388" s="7"/>
    </row>
    <row r="389" ht="12.75">
      <c r="H389" s="7"/>
    </row>
    <row r="390" ht="12.75">
      <c r="H390" s="7"/>
    </row>
    <row r="391" ht="12.75">
      <c r="H391" s="7"/>
    </row>
    <row r="392" ht="12.75">
      <c r="H392" s="7"/>
    </row>
    <row r="393" ht="12.75">
      <c r="H393" s="7"/>
    </row>
    <row r="394" ht="12.75">
      <c r="H394" s="7"/>
    </row>
    <row r="395" ht="12.75">
      <c r="H395" s="7"/>
    </row>
    <row r="396" ht="12.75">
      <c r="H396" s="7"/>
    </row>
    <row r="397" ht="12.75">
      <c r="H397" s="7"/>
    </row>
    <row r="398" ht="12.75">
      <c r="H398" s="7"/>
    </row>
    <row r="399" ht="12.75">
      <c r="H399" s="7"/>
    </row>
    <row r="400" ht="12.75">
      <c r="H400" s="7"/>
    </row>
    <row r="401" ht="12.75">
      <c r="H401" s="7"/>
    </row>
    <row r="402" ht="12.75">
      <c r="H402" s="7"/>
    </row>
    <row r="403" ht="12.75">
      <c r="H403" s="7"/>
    </row>
    <row r="404" ht="12.75">
      <c r="H404" s="7"/>
    </row>
    <row r="405" ht="12.75">
      <c r="H405" s="7"/>
    </row>
    <row r="406" ht="12.75">
      <c r="H406" s="7"/>
    </row>
    <row r="407" ht="12.75">
      <c r="H407" s="7"/>
    </row>
    <row r="408" ht="12.75">
      <c r="H408" s="7"/>
    </row>
    <row r="409" ht="12.75">
      <c r="H409" s="7"/>
    </row>
    <row r="410" ht="12.75">
      <c r="H410" s="7"/>
    </row>
    <row r="411" ht="12.75">
      <c r="H411" s="7"/>
    </row>
    <row r="412" ht="12.75">
      <c r="H412" s="7"/>
    </row>
    <row r="413" ht="12.75">
      <c r="H413" s="7"/>
    </row>
    <row r="414" ht="12.75">
      <c r="H414" s="7"/>
    </row>
    <row r="415" ht="12.75">
      <c r="H415" s="7"/>
    </row>
    <row r="416" ht="12.75">
      <c r="H416" s="7"/>
    </row>
    <row r="417" ht="12.75">
      <c r="H417" s="7"/>
    </row>
    <row r="418" ht="12.75">
      <c r="H418" s="7"/>
    </row>
    <row r="419" ht="12.75">
      <c r="H419" s="7"/>
    </row>
    <row r="420" ht="12.75">
      <c r="H420" s="7"/>
    </row>
    <row r="421" ht="12.75">
      <c r="H421" s="7"/>
    </row>
    <row r="422" ht="12.75">
      <c r="H422" s="7"/>
    </row>
    <row r="423" ht="12.75">
      <c r="H423" s="7"/>
    </row>
    <row r="424" ht="12.75">
      <c r="H424" s="7"/>
    </row>
    <row r="425" ht="12.75">
      <c r="H425" s="7"/>
    </row>
    <row r="426" ht="12.75">
      <c r="H426" s="7"/>
    </row>
    <row r="427" ht="12.75">
      <c r="H427" s="7"/>
    </row>
    <row r="428" ht="12.75">
      <c r="H428" s="7"/>
    </row>
    <row r="429" ht="12.75">
      <c r="H429" s="7"/>
    </row>
    <row r="430" ht="12.75">
      <c r="H430" s="7"/>
    </row>
    <row r="431" ht="12.75">
      <c r="H431" s="7"/>
    </row>
    <row r="432" ht="12.75">
      <c r="H432" s="7"/>
    </row>
    <row r="433" ht="12.75">
      <c r="H433" s="7"/>
    </row>
    <row r="434" ht="12.75">
      <c r="H434" s="7"/>
    </row>
    <row r="435" ht="12.75">
      <c r="H435" s="7"/>
    </row>
    <row r="436" ht="12.75">
      <c r="H436" s="7"/>
    </row>
    <row r="437" ht="12.75">
      <c r="H437" s="7"/>
    </row>
    <row r="438" ht="12.75">
      <c r="H438" s="7"/>
    </row>
    <row r="439" ht="12.75">
      <c r="H439" s="7"/>
    </row>
    <row r="440" ht="12.75">
      <c r="H440" s="7"/>
    </row>
    <row r="441" ht="12.75">
      <c r="H441" s="7"/>
    </row>
    <row r="442" ht="12.75">
      <c r="H442" s="7"/>
    </row>
    <row r="443" ht="12.75">
      <c r="H443" s="7"/>
    </row>
    <row r="444" ht="12.75">
      <c r="H444" s="7"/>
    </row>
    <row r="445" ht="12.75">
      <c r="H445" s="7"/>
    </row>
    <row r="446" ht="12.75">
      <c r="H446" s="7"/>
    </row>
    <row r="447" ht="12.75">
      <c r="H447" s="7"/>
    </row>
    <row r="448" ht="12.75">
      <c r="H448" s="7"/>
    </row>
    <row r="449" ht="12.75">
      <c r="H449" s="7"/>
    </row>
    <row r="450" ht="12.75">
      <c r="H450" s="7"/>
    </row>
    <row r="451" ht="12.75">
      <c r="H451" s="7"/>
    </row>
    <row r="452" ht="12.75">
      <c r="H452" s="7"/>
    </row>
    <row r="453" ht="12.75">
      <c r="H453" s="7"/>
    </row>
    <row r="454" ht="12.75">
      <c r="H454" s="7"/>
    </row>
    <row r="455" ht="12.75">
      <c r="H455" s="7"/>
    </row>
    <row r="456" ht="12.75">
      <c r="H456" s="7"/>
    </row>
    <row r="457" ht="12.75">
      <c r="H457" s="7"/>
    </row>
    <row r="458" ht="12.75">
      <c r="H458" s="7"/>
    </row>
    <row r="459" ht="12.75">
      <c r="H459" s="7"/>
    </row>
    <row r="460" ht="12.75">
      <c r="H460" s="7"/>
    </row>
    <row r="461" ht="12.75">
      <c r="H461" s="7"/>
    </row>
    <row r="462" ht="12.75">
      <c r="H462" s="7"/>
    </row>
    <row r="463" ht="12.75">
      <c r="H463" s="7"/>
    </row>
    <row r="464" ht="12.75">
      <c r="H464" s="7"/>
    </row>
    <row r="465" ht="12.75">
      <c r="H465" s="7"/>
    </row>
    <row r="466" ht="12.75">
      <c r="H466" s="7"/>
    </row>
    <row r="467" ht="12.75">
      <c r="H467" s="7"/>
    </row>
    <row r="468" ht="12.75">
      <c r="H468" s="7"/>
    </row>
    <row r="469" ht="12.75">
      <c r="H469" s="7"/>
    </row>
    <row r="470" ht="12.75">
      <c r="H470" s="7"/>
    </row>
    <row r="471" ht="12.75">
      <c r="H471" s="7"/>
    </row>
    <row r="472" ht="12.75">
      <c r="H472" s="7"/>
    </row>
    <row r="473" ht="12.75">
      <c r="H473" s="7"/>
    </row>
    <row r="474" ht="12.75">
      <c r="H474" s="7"/>
    </row>
    <row r="475" ht="12.75">
      <c r="H475" s="7"/>
    </row>
    <row r="476" ht="12.75">
      <c r="H476" s="7"/>
    </row>
    <row r="477" ht="12.75">
      <c r="H477" s="7"/>
    </row>
    <row r="478" ht="12.75">
      <c r="H478" s="7"/>
    </row>
    <row r="479" ht="12.75">
      <c r="H479" s="7"/>
    </row>
    <row r="480" ht="12.75">
      <c r="H480" s="7"/>
    </row>
    <row r="481" ht="12.75">
      <c r="H481" s="7"/>
    </row>
    <row r="482" ht="12.75">
      <c r="H482" s="7"/>
    </row>
    <row r="483" ht="12.75">
      <c r="H483" s="7"/>
    </row>
    <row r="484" ht="12.75">
      <c r="H484" s="7"/>
    </row>
    <row r="485" ht="12.75">
      <c r="H485" s="7"/>
    </row>
    <row r="486" ht="12.75">
      <c r="H486" s="7"/>
    </row>
    <row r="487" ht="12.75">
      <c r="H487" s="7"/>
    </row>
    <row r="488" ht="12.75">
      <c r="H488" s="7"/>
    </row>
    <row r="489" ht="12.75">
      <c r="H489" s="7"/>
    </row>
    <row r="490" ht="12.75">
      <c r="H490" s="7"/>
    </row>
    <row r="491" ht="12.75">
      <c r="H491" s="7"/>
    </row>
    <row r="492" ht="12.75">
      <c r="H492" s="7"/>
    </row>
    <row r="493" ht="12.75">
      <c r="H493" s="7"/>
    </row>
    <row r="494" ht="12.75">
      <c r="H494" s="7"/>
    </row>
    <row r="495" ht="12.75">
      <c r="H495" s="7"/>
    </row>
    <row r="496" ht="12.75">
      <c r="H496" s="7"/>
    </row>
    <row r="497" ht="12.75">
      <c r="H497" s="7"/>
    </row>
    <row r="498" ht="12.75">
      <c r="H498" s="7"/>
    </row>
    <row r="499" ht="12.75">
      <c r="H499" s="7"/>
    </row>
    <row r="500" ht="12.75">
      <c r="H500" s="7"/>
    </row>
    <row r="501" ht="12.75">
      <c r="H501" s="7"/>
    </row>
    <row r="502" ht="12.75">
      <c r="H502" s="7"/>
    </row>
    <row r="503" ht="12.75">
      <c r="H503" s="7"/>
    </row>
    <row r="504" ht="12.75">
      <c r="H504" s="7"/>
    </row>
    <row r="505" ht="12.75">
      <c r="H505" s="7"/>
    </row>
    <row r="506" ht="12.75">
      <c r="H506" s="7"/>
    </row>
    <row r="507" ht="12.75">
      <c r="H507" s="7"/>
    </row>
    <row r="508" ht="12.75">
      <c r="H508" s="7"/>
    </row>
    <row r="509" ht="12.75">
      <c r="H509" s="7"/>
    </row>
    <row r="510" ht="12.75">
      <c r="H510" s="7"/>
    </row>
    <row r="511" ht="12.75">
      <c r="H511" s="7"/>
    </row>
    <row r="512" ht="12.75">
      <c r="H512" s="7"/>
    </row>
    <row r="513" ht="12.75">
      <c r="H513" s="7"/>
    </row>
    <row r="514" ht="12.75">
      <c r="H514" s="7"/>
    </row>
    <row r="515" ht="12.75">
      <c r="H515" s="7"/>
    </row>
    <row r="516" ht="12.75">
      <c r="H516" s="7"/>
    </row>
    <row r="517" ht="12.75">
      <c r="H517" s="7"/>
    </row>
    <row r="518" ht="12.75">
      <c r="H518" s="7"/>
    </row>
    <row r="519" ht="12.75">
      <c r="H519" s="7"/>
    </row>
    <row r="520" ht="12.75">
      <c r="H520" s="7"/>
    </row>
    <row r="521" ht="12.75">
      <c r="H521" s="7"/>
    </row>
    <row r="522" ht="12.75">
      <c r="H522" s="7"/>
    </row>
    <row r="523" ht="12.75">
      <c r="H523" s="7"/>
    </row>
    <row r="524" ht="12.75">
      <c r="H524" s="7"/>
    </row>
    <row r="525" ht="12.75">
      <c r="H525" s="7"/>
    </row>
    <row r="526" ht="12.75">
      <c r="H526" s="7"/>
    </row>
    <row r="527" ht="12.75">
      <c r="H527" s="7"/>
    </row>
    <row r="528" ht="12.75">
      <c r="H528" s="7"/>
    </row>
    <row r="529" ht="12.75">
      <c r="H529" s="7"/>
    </row>
    <row r="530" ht="12.75">
      <c r="H530" s="7"/>
    </row>
    <row r="531" ht="12.75">
      <c r="H531" s="7"/>
    </row>
    <row r="532" ht="12.75">
      <c r="H532" s="7"/>
    </row>
    <row r="533" ht="12.75">
      <c r="H533" s="7"/>
    </row>
    <row r="534" ht="12.75">
      <c r="H534" s="7"/>
    </row>
    <row r="535" ht="12.75">
      <c r="H535" s="7"/>
    </row>
    <row r="536" ht="12.75">
      <c r="H536" s="7"/>
    </row>
    <row r="537" ht="12.75">
      <c r="H537" s="7"/>
    </row>
    <row r="538" ht="12.75">
      <c r="H538" s="7"/>
    </row>
    <row r="539" ht="12.75">
      <c r="H539" s="7"/>
    </row>
    <row r="540" ht="12.75">
      <c r="H540" s="7"/>
    </row>
    <row r="541" ht="12.75">
      <c r="H541" s="7"/>
    </row>
    <row r="542" ht="12.75">
      <c r="H542" s="7"/>
    </row>
    <row r="543" ht="12.75">
      <c r="H543" s="7"/>
    </row>
    <row r="544" ht="12.75">
      <c r="H544" s="7"/>
    </row>
    <row r="545" ht="12.75">
      <c r="H545" s="7"/>
    </row>
    <row r="546" ht="12.75">
      <c r="H546" s="7"/>
    </row>
    <row r="547" ht="12.75">
      <c r="H547" s="7"/>
    </row>
    <row r="548" ht="12.75">
      <c r="H548" s="7"/>
    </row>
    <row r="549" ht="12.75">
      <c r="H549" s="7"/>
    </row>
    <row r="550" ht="12.75">
      <c r="H550" s="7"/>
    </row>
    <row r="551" ht="12.75">
      <c r="H551" s="7"/>
    </row>
    <row r="552" ht="12.75">
      <c r="H552" s="7"/>
    </row>
    <row r="553" ht="12.75">
      <c r="H553" s="7"/>
    </row>
    <row r="554" ht="12.75">
      <c r="H554" s="7"/>
    </row>
    <row r="555" ht="12.75">
      <c r="H555" s="7"/>
    </row>
    <row r="556" ht="12.75">
      <c r="H556" s="7"/>
    </row>
    <row r="557" ht="12.75">
      <c r="H557" s="7"/>
    </row>
    <row r="558" ht="12.75">
      <c r="H558" s="7"/>
    </row>
    <row r="559" ht="12.75">
      <c r="H559" s="7"/>
    </row>
    <row r="560" ht="12.75">
      <c r="H560" s="7"/>
    </row>
    <row r="561" ht="12.75">
      <c r="H561" s="7"/>
    </row>
    <row r="562" ht="12.75">
      <c r="H562" s="7"/>
    </row>
    <row r="563" ht="12.75">
      <c r="H563" s="7"/>
    </row>
    <row r="564" ht="12.75">
      <c r="H564" s="7"/>
    </row>
    <row r="565" ht="12.75">
      <c r="H565" s="7"/>
    </row>
    <row r="566" ht="12.75">
      <c r="H566" s="7"/>
    </row>
    <row r="567" ht="12.75">
      <c r="H567" s="7"/>
    </row>
    <row r="568" ht="12.75">
      <c r="H568" s="7"/>
    </row>
    <row r="569" ht="12.75">
      <c r="H569" s="7"/>
    </row>
    <row r="570" ht="12.75">
      <c r="H570" s="7"/>
    </row>
    <row r="571" ht="12.75">
      <c r="H571" s="7"/>
    </row>
    <row r="572" ht="12.75">
      <c r="H572" s="7"/>
    </row>
    <row r="573" ht="12.75">
      <c r="H573" s="7"/>
    </row>
    <row r="574" ht="12.75">
      <c r="H574" s="7"/>
    </row>
    <row r="575" ht="12.75">
      <c r="H575" s="7"/>
    </row>
    <row r="576" ht="12.75">
      <c r="H576" s="7"/>
    </row>
    <row r="577" ht="12.75">
      <c r="H577" s="7"/>
    </row>
    <row r="578" ht="12.75">
      <c r="H578" s="7"/>
    </row>
    <row r="579" ht="12.75">
      <c r="H579" s="7"/>
    </row>
    <row r="580" ht="12.75">
      <c r="H580" s="7"/>
    </row>
    <row r="581" ht="12.75">
      <c r="H581" s="7"/>
    </row>
    <row r="582" ht="12.75">
      <c r="H582" s="7"/>
    </row>
    <row r="583" ht="12.75">
      <c r="H583" s="7"/>
    </row>
    <row r="584" ht="12.75">
      <c r="H584" s="7"/>
    </row>
    <row r="585" ht="12.75">
      <c r="H585" s="7"/>
    </row>
    <row r="586" ht="12.75">
      <c r="H586" s="7"/>
    </row>
    <row r="587" ht="12.75">
      <c r="H587" s="7"/>
    </row>
    <row r="588" ht="12.75">
      <c r="H588" s="7"/>
    </row>
    <row r="589" ht="12.75">
      <c r="H589" s="7"/>
    </row>
    <row r="590" ht="12.75">
      <c r="H590" s="7"/>
    </row>
    <row r="591" ht="12.75">
      <c r="H591" s="7"/>
    </row>
    <row r="592" ht="12.75">
      <c r="H592" s="7"/>
    </row>
    <row r="593" ht="12.75">
      <c r="H593" s="7"/>
    </row>
    <row r="594" ht="12.75">
      <c r="H594" s="7"/>
    </row>
    <row r="595" ht="12.75">
      <c r="H595" s="7"/>
    </row>
    <row r="596" ht="12.75">
      <c r="H596" s="7"/>
    </row>
    <row r="597" ht="12.75">
      <c r="H597" s="7"/>
    </row>
    <row r="598" ht="12.75">
      <c r="H598" s="7"/>
    </row>
    <row r="599" ht="12.75">
      <c r="H599" s="7"/>
    </row>
    <row r="600" ht="12.75">
      <c r="H600" s="7"/>
    </row>
    <row r="601" ht="12.75">
      <c r="H601" s="7"/>
    </row>
    <row r="602" ht="12.75">
      <c r="H602" s="7"/>
    </row>
    <row r="603" ht="12.75">
      <c r="H603" s="7"/>
    </row>
    <row r="604" ht="12.75">
      <c r="H604" s="7"/>
    </row>
    <row r="605" ht="12.75">
      <c r="H605" s="7"/>
    </row>
    <row r="606" ht="12.75">
      <c r="H606" s="7"/>
    </row>
    <row r="607" ht="12.75">
      <c r="H607" s="7"/>
    </row>
    <row r="608" ht="12.75">
      <c r="H608" s="7"/>
    </row>
    <row r="609" ht="12.75">
      <c r="H609" s="7"/>
    </row>
    <row r="610" ht="12.75">
      <c r="H610" s="7"/>
    </row>
    <row r="611" ht="12.75">
      <c r="H611" s="7"/>
    </row>
    <row r="612" ht="12.75">
      <c r="H612" s="7"/>
    </row>
    <row r="613" ht="12.75">
      <c r="H613" s="7"/>
    </row>
    <row r="614" ht="12.75">
      <c r="H614" s="7"/>
    </row>
    <row r="615" ht="12.75">
      <c r="H615" s="7"/>
    </row>
    <row r="616" ht="12.75">
      <c r="H616" s="7"/>
    </row>
    <row r="617" ht="12.75">
      <c r="H617" s="7"/>
    </row>
    <row r="618" ht="12.75">
      <c r="H618" s="7"/>
    </row>
    <row r="619" ht="12.75">
      <c r="H619" s="7"/>
    </row>
    <row r="620" ht="12.75">
      <c r="H620" s="7"/>
    </row>
    <row r="621" ht="12.75">
      <c r="H621" s="7"/>
    </row>
    <row r="622" ht="12.75">
      <c r="H622" s="7"/>
    </row>
    <row r="623" ht="12.75">
      <c r="H623" s="7"/>
    </row>
    <row r="624" ht="12.75">
      <c r="H624" s="7"/>
    </row>
    <row r="625" ht="12.75">
      <c r="H625" s="7"/>
    </row>
    <row r="626" ht="12.75">
      <c r="H626" s="7"/>
    </row>
    <row r="627" ht="12.75">
      <c r="H627" s="7"/>
    </row>
    <row r="628" ht="12.75">
      <c r="H628" s="7"/>
    </row>
    <row r="629" ht="12.75">
      <c r="H629" s="7"/>
    </row>
    <row r="630" ht="12.75">
      <c r="H630" s="7"/>
    </row>
    <row r="631" ht="12.75">
      <c r="H631" s="7"/>
    </row>
    <row r="632" ht="12.75">
      <c r="H632" s="7"/>
    </row>
    <row r="633" ht="12.75">
      <c r="H633" s="7"/>
    </row>
    <row r="634" ht="12.75">
      <c r="H634" s="7"/>
    </row>
    <row r="635" ht="12.75">
      <c r="H635" s="7"/>
    </row>
    <row r="636" ht="12.75">
      <c r="H636" s="7"/>
    </row>
    <row r="637" ht="12.75">
      <c r="H637" s="7"/>
    </row>
    <row r="638" ht="12.75">
      <c r="H638" s="7"/>
    </row>
    <row r="639" ht="12.75">
      <c r="H639" s="7"/>
    </row>
    <row r="640" ht="12.75">
      <c r="H640" s="7"/>
    </row>
    <row r="641" ht="12.75">
      <c r="H641" s="7"/>
    </row>
    <row r="642" ht="12.75">
      <c r="H642" s="7"/>
    </row>
    <row r="643" ht="12.75">
      <c r="H643" s="7"/>
    </row>
    <row r="644" ht="12.75">
      <c r="H644" s="7"/>
    </row>
    <row r="645" ht="12.75">
      <c r="H645" s="7"/>
    </row>
    <row r="646" ht="12.75">
      <c r="H646" s="7"/>
    </row>
    <row r="647" ht="12.75">
      <c r="H647" s="7"/>
    </row>
    <row r="648" ht="12.75">
      <c r="H648" s="7"/>
    </row>
    <row r="649" ht="12.75">
      <c r="H649" s="7"/>
    </row>
    <row r="650" ht="12.75">
      <c r="H650" s="7"/>
    </row>
    <row r="651" ht="12.75">
      <c r="H651" s="7"/>
    </row>
    <row r="652" ht="12.75">
      <c r="H652" s="7"/>
    </row>
    <row r="653" ht="12.75">
      <c r="H653" s="7"/>
    </row>
    <row r="654" ht="12.75">
      <c r="H654" s="7"/>
    </row>
    <row r="655" ht="12.75">
      <c r="H655" s="7"/>
    </row>
    <row r="656" ht="12.75">
      <c r="H656" s="7"/>
    </row>
    <row r="657" ht="12.75">
      <c r="H657" s="7"/>
    </row>
    <row r="658" ht="12.75">
      <c r="H658" s="7"/>
    </row>
    <row r="659" ht="12.75">
      <c r="H659" s="7"/>
    </row>
    <row r="660" ht="12.75">
      <c r="H660" s="7"/>
    </row>
    <row r="661" ht="12.75">
      <c r="H661" s="7"/>
    </row>
    <row r="662" ht="12.75">
      <c r="H662" s="7"/>
    </row>
    <row r="663" ht="12.75">
      <c r="H663" s="7"/>
    </row>
    <row r="664" ht="12.75">
      <c r="H664" s="7"/>
    </row>
    <row r="665" ht="12.75">
      <c r="H665" s="7"/>
    </row>
    <row r="666" ht="12.75">
      <c r="H666" s="7"/>
    </row>
    <row r="667" ht="12.75">
      <c r="H667" s="7"/>
    </row>
    <row r="668" ht="12.75">
      <c r="H668" s="7"/>
    </row>
    <row r="669" ht="12.75">
      <c r="H669" s="7"/>
    </row>
    <row r="670" ht="12.75">
      <c r="H670" s="7"/>
    </row>
    <row r="671" ht="12.75">
      <c r="H671" s="7"/>
    </row>
    <row r="672" ht="12.75">
      <c r="H672" s="7"/>
    </row>
    <row r="673" ht="12.75">
      <c r="H673" s="7"/>
    </row>
    <row r="674" ht="12.75">
      <c r="H674" s="7"/>
    </row>
    <row r="675" ht="12.75">
      <c r="H675" s="7"/>
    </row>
    <row r="676" ht="12.75">
      <c r="H676" s="7"/>
    </row>
    <row r="677" ht="12.75">
      <c r="H677" s="7"/>
    </row>
    <row r="678" ht="12.75">
      <c r="H678" s="7"/>
    </row>
    <row r="679" ht="12.75">
      <c r="H679" s="7"/>
    </row>
    <row r="680" ht="12.75">
      <c r="H680" s="7"/>
    </row>
    <row r="681" ht="12.75">
      <c r="H681" s="7"/>
    </row>
    <row r="682" ht="12.75">
      <c r="H682" s="7"/>
    </row>
    <row r="683" ht="12.75">
      <c r="H683" s="7"/>
    </row>
    <row r="684" ht="12.75">
      <c r="H684" s="7"/>
    </row>
    <row r="685" ht="12.75">
      <c r="H685" s="7"/>
    </row>
    <row r="686" ht="12.75">
      <c r="H686" s="7"/>
    </row>
    <row r="687" ht="12.75">
      <c r="H687" s="7"/>
    </row>
    <row r="688" ht="12.75">
      <c r="H688" s="7"/>
    </row>
    <row r="689" ht="12.75">
      <c r="H689" s="7"/>
    </row>
    <row r="690" ht="12.75">
      <c r="H690" s="7"/>
    </row>
    <row r="691" ht="12.75">
      <c r="H691" s="7"/>
    </row>
    <row r="692" ht="12.75">
      <c r="H692" s="7"/>
    </row>
    <row r="693" ht="12.75">
      <c r="H693" s="7"/>
    </row>
    <row r="694" ht="12.75">
      <c r="H694" s="7"/>
    </row>
    <row r="695" ht="12.75">
      <c r="H695" s="7"/>
    </row>
    <row r="696" ht="12.75">
      <c r="H696" s="7"/>
    </row>
    <row r="697" ht="12.75">
      <c r="H697" s="7"/>
    </row>
    <row r="698" ht="12.75">
      <c r="H698" s="7"/>
    </row>
    <row r="699" ht="12.75">
      <c r="H699" s="7"/>
    </row>
    <row r="700" ht="12.75">
      <c r="H700" s="7"/>
    </row>
    <row r="701" ht="12.75">
      <c r="H701" s="7"/>
    </row>
    <row r="702" ht="12.75">
      <c r="H702" s="7"/>
    </row>
    <row r="703" ht="12.75">
      <c r="H703" s="7"/>
    </row>
    <row r="704" ht="12.75">
      <c r="H704" s="7"/>
    </row>
    <row r="705" ht="12.75">
      <c r="H705" s="7"/>
    </row>
    <row r="706" ht="12.75">
      <c r="H706" s="7"/>
    </row>
    <row r="707" ht="12.75">
      <c r="H707" s="7"/>
    </row>
    <row r="708" ht="12.75">
      <c r="H708" s="7"/>
    </row>
    <row r="709" ht="12.75">
      <c r="H709" s="7"/>
    </row>
    <row r="710" ht="12.75">
      <c r="H710" s="7"/>
    </row>
    <row r="711" ht="12.75">
      <c r="H711" s="7"/>
    </row>
    <row r="712" ht="12.75">
      <c r="H712" s="7"/>
    </row>
    <row r="713" ht="12.75">
      <c r="H713" s="7"/>
    </row>
    <row r="714" ht="12.75">
      <c r="H714" s="7"/>
    </row>
    <row r="715" ht="12.75">
      <c r="H715" s="7"/>
    </row>
    <row r="716" ht="12.75">
      <c r="H716" s="7"/>
    </row>
    <row r="717" ht="12.75">
      <c r="H717" s="7"/>
    </row>
    <row r="718" ht="12.75">
      <c r="H718" s="7"/>
    </row>
    <row r="719" ht="12.75">
      <c r="H719" s="23"/>
    </row>
    <row r="720" ht="12.75">
      <c r="H720" s="23"/>
    </row>
    <row r="721" ht="12.75">
      <c r="H721" s="23"/>
    </row>
    <row r="722" ht="12.75">
      <c r="H722" s="23"/>
    </row>
    <row r="723" ht="12.75">
      <c r="H723" s="23"/>
    </row>
    <row r="724" ht="12.75">
      <c r="H724" s="23"/>
    </row>
    <row r="725" ht="12.75">
      <c r="H725" s="23"/>
    </row>
    <row r="726" ht="12.75">
      <c r="H726" s="23"/>
    </row>
    <row r="727" ht="12.75">
      <c r="H727" s="23"/>
    </row>
    <row r="728" ht="12.75">
      <c r="H728" s="23"/>
    </row>
    <row r="729" ht="12.75">
      <c r="H729" s="23"/>
    </row>
    <row r="730" ht="12.75">
      <c r="H730" s="23"/>
    </row>
    <row r="731" ht="12.75">
      <c r="H731" s="23"/>
    </row>
    <row r="732" ht="12.75">
      <c r="H732" s="23"/>
    </row>
    <row r="733" ht="12.75">
      <c r="H733" s="23"/>
    </row>
    <row r="734" ht="12.75">
      <c r="H734" s="23"/>
    </row>
    <row r="735" ht="12.75">
      <c r="H735" s="23"/>
    </row>
    <row r="736" ht="12.75">
      <c r="H736" s="23"/>
    </row>
    <row r="737" ht="12.75">
      <c r="H737" s="23"/>
    </row>
    <row r="738" ht="12.75">
      <c r="H738" s="23"/>
    </row>
    <row r="739" ht="12.75">
      <c r="H739" s="23"/>
    </row>
    <row r="740" ht="12.75">
      <c r="H740" s="23"/>
    </row>
    <row r="741" ht="12.75">
      <c r="H741" s="23"/>
    </row>
    <row r="742" ht="12.75">
      <c r="H742" s="23"/>
    </row>
    <row r="743" ht="12.75">
      <c r="H743" s="23"/>
    </row>
    <row r="744" ht="12.75">
      <c r="H744" s="23"/>
    </row>
    <row r="745" ht="12.75">
      <c r="H745" s="23"/>
    </row>
    <row r="746" ht="12.75">
      <c r="H746" s="23"/>
    </row>
    <row r="747" ht="12.75">
      <c r="H747" s="23"/>
    </row>
    <row r="748" ht="12.75">
      <c r="H748" s="23"/>
    </row>
    <row r="749" ht="12.75">
      <c r="H749" s="23"/>
    </row>
    <row r="750" ht="12.75">
      <c r="H750" s="23"/>
    </row>
    <row r="751" ht="12.75">
      <c r="H751" s="23"/>
    </row>
    <row r="752" ht="12.75">
      <c r="H752" s="23"/>
    </row>
    <row r="753" ht="12.75">
      <c r="H753" s="23"/>
    </row>
    <row r="754" ht="12.75">
      <c r="H754" s="23"/>
    </row>
    <row r="755" ht="12.75">
      <c r="H755" s="23"/>
    </row>
    <row r="756" ht="12.75">
      <c r="H756" s="23"/>
    </row>
    <row r="757" ht="12.75">
      <c r="H757" s="23"/>
    </row>
    <row r="758" ht="12.75">
      <c r="H758" s="23"/>
    </row>
    <row r="759" ht="12.75">
      <c r="H759" s="23"/>
    </row>
    <row r="760" ht="12.75">
      <c r="H760" s="23"/>
    </row>
    <row r="761" ht="12.75">
      <c r="H761" s="23"/>
    </row>
    <row r="762" ht="12.75">
      <c r="H762" s="23"/>
    </row>
    <row r="763" ht="12.75">
      <c r="H763" s="23"/>
    </row>
    <row r="764" ht="12.75">
      <c r="H764" s="23"/>
    </row>
    <row r="765" ht="12.75">
      <c r="H765" s="23"/>
    </row>
    <row r="766" ht="12.75">
      <c r="H766" s="23"/>
    </row>
    <row r="767" ht="12.75">
      <c r="H767" s="23"/>
    </row>
    <row r="768" ht="12.75">
      <c r="H768" s="23"/>
    </row>
    <row r="769" ht="12.75">
      <c r="H769" s="23"/>
    </row>
    <row r="770" ht="12.75">
      <c r="H770" s="23"/>
    </row>
    <row r="771" ht="12.75">
      <c r="H771" s="23"/>
    </row>
    <row r="772" ht="12.75">
      <c r="H772" s="23"/>
    </row>
    <row r="773" ht="12.75">
      <c r="H773" s="23"/>
    </row>
    <row r="774" ht="12.75">
      <c r="H774" s="23"/>
    </row>
    <row r="775" ht="12.75">
      <c r="H775" s="23"/>
    </row>
    <row r="776" ht="12.75">
      <c r="H776" s="23"/>
    </row>
    <row r="777" ht="12.75">
      <c r="H777" s="23"/>
    </row>
    <row r="778" ht="12.75">
      <c r="H778" s="23"/>
    </row>
    <row r="779" ht="12.75">
      <c r="H779" s="23"/>
    </row>
    <row r="780" ht="12.75">
      <c r="H780" s="23"/>
    </row>
    <row r="781" ht="12.75">
      <c r="H781" s="23"/>
    </row>
    <row r="782" ht="12.75">
      <c r="H782" s="23"/>
    </row>
    <row r="783" ht="12.75">
      <c r="H783" s="23"/>
    </row>
    <row r="784" ht="12.75">
      <c r="H784" s="23"/>
    </row>
    <row r="785" ht="12.75">
      <c r="H785" s="23"/>
    </row>
    <row r="786" ht="12.75">
      <c r="H786" s="23"/>
    </row>
    <row r="787" ht="12.75">
      <c r="H787" s="23"/>
    </row>
    <row r="788" ht="12.75">
      <c r="H788" s="23"/>
    </row>
    <row r="789" ht="12.75">
      <c r="H789" s="23"/>
    </row>
    <row r="790" ht="12.75">
      <c r="H790" s="23"/>
    </row>
    <row r="791" ht="12.75">
      <c r="H791" s="23"/>
    </row>
    <row r="792" ht="12.75">
      <c r="H792" s="23"/>
    </row>
    <row r="793" ht="12.75">
      <c r="H793" s="23"/>
    </row>
    <row r="794" ht="12.75">
      <c r="H794" s="23"/>
    </row>
    <row r="795" ht="12.75">
      <c r="H795" s="23"/>
    </row>
    <row r="796" ht="12.75">
      <c r="H796" s="23"/>
    </row>
    <row r="797" ht="12.75">
      <c r="H797" s="23"/>
    </row>
    <row r="798" ht="12.75">
      <c r="H798" s="23"/>
    </row>
    <row r="799" ht="12.75">
      <c r="H799" s="23"/>
    </row>
    <row r="800" ht="12.75">
      <c r="H800" s="23"/>
    </row>
    <row r="801" ht="12.75">
      <c r="H801" s="23"/>
    </row>
    <row r="802" ht="12.75">
      <c r="H802" s="23"/>
    </row>
    <row r="803" ht="12.75">
      <c r="H803" s="23"/>
    </row>
    <row r="804" ht="12.75">
      <c r="H804" s="23"/>
    </row>
    <row r="805" ht="12.75">
      <c r="H805" s="23"/>
    </row>
    <row r="806" ht="12.75">
      <c r="H806" s="23"/>
    </row>
    <row r="807" ht="12.75">
      <c r="H807" s="23"/>
    </row>
    <row r="808" ht="12.75">
      <c r="H808" s="23"/>
    </row>
    <row r="809" ht="12.75">
      <c r="H809" s="23"/>
    </row>
    <row r="810" ht="12.75">
      <c r="H810" s="23"/>
    </row>
    <row r="811" ht="12.75">
      <c r="H811" s="23"/>
    </row>
    <row r="812" ht="12.75">
      <c r="H812" s="23"/>
    </row>
    <row r="813" ht="12.75">
      <c r="H813" s="23"/>
    </row>
    <row r="814" ht="12.75">
      <c r="H814" s="23"/>
    </row>
    <row r="815" ht="12.75">
      <c r="H815" s="23"/>
    </row>
    <row r="816" ht="12.75">
      <c r="H816" s="23"/>
    </row>
    <row r="817" ht="12.75">
      <c r="H817" s="23"/>
    </row>
    <row r="818" ht="12.75">
      <c r="H818" s="23"/>
    </row>
    <row r="819" ht="12.75">
      <c r="H819" s="23"/>
    </row>
    <row r="820" ht="12.75">
      <c r="H820" s="23"/>
    </row>
    <row r="821" ht="12.75">
      <c r="H821" s="23"/>
    </row>
    <row r="822" ht="12.75">
      <c r="H822" s="23"/>
    </row>
    <row r="823" ht="12.75">
      <c r="H823" s="23"/>
    </row>
    <row r="824" ht="12.75">
      <c r="H824" s="23"/>
    </row>
    <row r="825" ht="12.75">
      <c r="H825" s="23"/>
    </row>
    <row r="826" ht="12.75">
      <c r="H826" s="23"/>
    </row>
    <row r="827" ht="12.75">
      <c r="H827" s="23"/>
    </row>
    <row r="828" ht="12.75">
      <c r="H828" s="23"/>
    </row>
    <row r="829" ht="12.75">
      <c r="H829" s="23"/>
    </row>
    <row r="830" ht="12.75">
      <c r="H830" s="23"/>
    </row>
    <row r="831" ht="12.75">
      <c r="H831" s="23"/>
    </row>
    <row r="832" ht="12.75">
      <c r="H832" s="23"/>
    </row>
    <row r="833" ht="12.75">
      <c r="H833" s="23"/>
    </row>
    <row r="834" ht="12.75">
      <c r="H834" s="23"/>
    </row>
    <row r="835" ht="12.75">
      <c r="H835" s="23"/>
    </row>
    <row r="836" ht="12.75">
      <c r="H836" s="23"/>
    </row>
    <row r="837" ht="12.75">
      <c r="H837" s="23"/>
    </row>
    <row r="838" ht="12.75">
      <c r="H838" s="23"/>
    </row>
    <row r="839" ht="12.75">
      <c r="H839" s="23"/>
    </row>
    <row r="840" ht="12.75">
      <c r="H840" s="23"/>
    </row>
    <row r="841" ht="12.75">
      <c r="H841" s="23"/>
    </row>
    <row r="842" ht="12.75">
      <c r="H842" s="23"/>
    </row>
    <row r="843" ht="12.75">
      <c r="H843" s="23"/>
    </row>
    <row r="844" ht="12.75">
      <c r="H844" s="23"/>
    </row>
    <row r="845" ht="12.75">
      <c r="H845" s="23"/>
    </row>
    <row r="846" ht="12.75">
      <c r="H846" s="23"/>
    </row>
    <row r="847" ht="12.75">
      <c r="H847" s="23"/>
    </row>
    <row r="848" ht="12.75">
      <c r="H848" s="23"/>
    </row>
    <row r="849" ht="12.75">
      <c r="H849" s="23"/>
    </row>
    <row r="850" ht="12.75">
      <c r="H850" s="23"/>
    </row>
    <row r="851" ht="12.75">
      <c r="H851" s="23"/>
    </row>
    <row r="852" ht="12.75">
      <c r="H852" s="23"/>
    </row>
    <row r="853" ht="12.75">
      <c r="H853" s="23"/>
    </row>
    <row r="854" ht="12.75">
      <c r="H854" s="23"/>
    </row>
    <row r="855" ht="12.75">
      <c r="H855" s="23"/>
    </row>
    <row r="856" ht="12.75">
      <c r="H856" s="23"/>
    </row>
    <row r="857" ht="12.75">
      <c r="H857" s="23"/>
    </row>
    <row r="858" ht="12.75">
      <c r="H858" s="23"/>
    </row>
    <row r="859" ht="12.75">
      <c r="H859" s="23"/>
    </row>
    <row r="860" ht="12.75">
      <c r="H860" s="23"/>
    </row>
    <row r="861" ht="12.75">
      <c r="H861" s="23"/>
    </row>
    <row r="862" ht="12.75">
      <c r="H862" s="23"/>
    </row>
    <row r="863" ht="12.75">
      <c r="H863" s="23"/>
    </row>
    <row r="864" ht="12.75">
      <c r="H864" s="23"/>
    </row>
    <row r="865" ht="12.75">
      <c r="H865" s="23"/>
    </row>
    <row r="866" ht="12.75">
      <c r="H866" s="23"/>
    </row>
    <row r="867" ht="12.75">
      <c r="H867" s="23"/>
    </row>
    <row r="868" ht="12.75">
      <c r="H868" s="23"/>
    </row>
    <row r="869" ht="12.75">
      <c r="H869" s="23"/>
    </row>
    <row r="870" ht="12.75">
      <c r="H870" s="23"/>
    </row>
    <row r="871" ht="12.75">
      <c r="H871" s="23"/>
    </row>
    <row r="872" ht="12.75">
      <c r="H872" s="23"/>
    </row>
    <row r="873" ht="12.75">
      <c r="H873" s="23"/>
    </row>
    <row r="874" ht="12.75">
      <c r="H874" s="23"/>
    </row>
    <row r="875" ht="12.75">
      <c r="H875" s="23"/>
    </row>
    <row r="876" ht="12.75">
      <c r="H876" s="23"/>
    </row>
    <row r="877" ht="12.75">
      <c r="H877" s="23"/>
    </row>
    <row r="878" ht="12.75">
      <c r="H878" s="23"/>
    </row>
    <row r="879" ht="12.75">
      <c r="H879" s="23"/>
    </row>
    <row r="880" ht="12.75">
      <c r="H880" s="23"/>
    </row>
    <row r="881" ht="12.75">
      <c r="H881" s="23"/>
    </row>
    <row r="882" ht="12.75">
      <c r="H882" s="23"/>
    </row>
    <row r="883" ht="12.75">
      <c r="H883" s="23"/>
    </row>
    <row r="884" ht="12.75">
      <c r="H884" s="23"/>
    </row>
    <row r="885" ht="12.75">
      <c r="H885" s="23"/>
    </row>
    <row r="886" ht="12.75">
      <c r="H886" s="23"/>
    </row>
    <row r="887" ht="12.75">
      <c r="H887" s="23"/>
    </row>
    <row r="888" ht="12.75">
      <c r="H888" s="23"/>
    </row>
    <row r="889" ht="12.75">
      <c r="H889" s="23"/>
    </row>
    <row r="890" ht="12.75">
      <c r="H890" s="23"/>
    </row>
    <row r="891" ht="12.75">
      <c r="H891" s="23"/>
    </row>
    <row r="892" ht="12.75">
      <c r="H892" s="23"/>
    </row>
    <row r="893" ht="12.75">
      <c r="H893" s="23"/>
    </row>
    <row r="894" ht="12.75">
      <c r="H894" s="23"/>
    </row>
    <row r="895" ht="12.75">
      <c r="H895" s="23"/>
    </row>
    <row r="896" ht="12.75">
      <c r="H896" s="23"/>
    </row>
    <row r="897" ht="12.75">
      <c r="H897" s="23"/>
    </row>
    <row r="898" ht="12.75">
      <c r="H898" s="23"/>
    </row>
    <row r="899" ht="12.75">
      <c r="H899" s="23"/>
    </row>
    <row r="900" ht="12.75">
      <c r="H900" s="23"/>
    </row>
    <row r="901" ht="12.75">
      <c r="H901" s="23"/>
    </row>
    <row r="902" ht="12.75">
      <c r="H902" s="23"/>
    </row>
    <row r="903" ht="12.75">
      <c r="H903" s="23"/>
    </row>
    <row r="904" ht="12.75">
      <c r="H904" s="23"/>
    </row>
    <row r="905" ht="12.75">
      <c r="H905" s="23"/>
    </row>
    <row r="906" ht="12.75">
      <c r="H906" s="23"/>
    </row>
    <row r="907" ht="12.75">
      <c r="H907" s="23"/>
    </row>
    <row r="908" ht="12.75">
      <c r="H908" s="23"/>
    </row>
    <row r="909" ht="12.75">
      <c r="H909" s="23"/>
    </row>
    <row r="910" ht="12.75">
      <c r="H910" s="23"/>
    </row>
    <row r="911" ht="12.75">
      <c r="H911" s="23"/>
    </row>
    <row r="912" ht="12.75">
      <c r="H912" s="23"/>
    </row>
    <row r="913" ht="12.75">
      <c r="H913" s="23"/>
    </row>
    <row r="914" ht="12.75">
      <c r="H914" s="23"/>
    </row>
    <row r="915" ht="12.75">
      <c r="H915" s="23"/>
    </row>
    <row r="916" ht="12.75">
      <c r="H916" s="23"/>
    </row>
    <row r="917" ht="12.75">
      <c r="H917" s="23"/>
    </row>
    <row r="918" ht="12.75">
      <c r="H918" s="23"/>
    </row>
    <row r="919" ht="12.75">
      <c r="H919" s="23"/>
    </row>
    <row r="920" ht="12.75">
      <c r="H920" s="23"/>
    </row>
    <row r="921" ht="12.75">
      <c r="H921" s="23"/>
    </row>
    <row r="922" ht="12.75">
      <c r="H922" s="23"/>
    </row>
    <row r="923" ht="12.75">
      <c r="H923" s="23"/>
    </row>
    <row r="924" ht="12.75">
      <c r="H924" s="23"/>
    </row>
    <row r="925" ht="12.75">
      <c r="H925" s="23"/>
    </row>
    <row r="926" ht="12.75">
      <c r="H926" s="23"/>
    </row>
    <row r="927" ht="12.75">
      <c r="H927" s="23"/>
    </row>
    <row r="928" ht="12.75">
      <c r="H928" s="23"/>
    </row>
    <row r="929" ht="12.75">
      <c r="H929" s="23"/>
    </row>
    <row r="930" ht="12.75">
      <c r="H930" s="23"/>
    </row>
    <row r="931" ht="12.75">
      <c r="H931" s="23"/>
    </row>
    <row r="932" ht="12.75">
      <c r="H932" s="23"/>
    </row>
    <row r="933" ht="12.75">
      <c r="H933" s="23"/>
    </row>
    <row r="934" ht="12.75">
      <c r="H934" s="23"/>
    </row>
    <row r="935" ht="12.75">
      <c r="H935" s="23"/>
    </row>
    <row r="936" ht="12.75">
      <c r="H936" s="23"/>
    </row>
    <row r="937" ht="12.75">
      <c r="H937" s="23"/>
    </row>
    <row r="938" ht="12.75">
      <c r="H938" s="23"/>
    </row>
    <row r="939" ht="12.75">
      <c r="H939" s="23"/>
    </row>
    <row r="940" ht="12.75">
      <c r="H940" s="23"/>
    </row>
    <row r="941" ht="12.75">
      <c r="H941" s="23"/>
    </row>
    <row r="942" ht="12.75">
      <c r="H942" s="23"/>
    </row>
    <row r="943" ht="12.75">
      <c r="H943" s="23"/>
    </row>
    <row r="944" ht="12.75">
      <c r="H944" s="23"/>
    </row>
    <row r="945" ht="12.75">
      <c r="H945" s="23"/>
    </row>
    <row r="946" ht="12.75">
      <c r="H946" s="23"/>
    </row>
    <row r="947" ht="12.75">
      <c r="H947" s="23"/>
    </row>
    <row r="948" ht="12.75">
      <c r="H948" s="23"/>
    </row>
    <row r="949" ht="12.75">
      <c r="H949" s="23"/>
    </row>
    <row r="950" ht="12.75">
      <c r="H950" s="23"/>
    </row>
    <row r="951" ht="12.75">
      <c r="H951" s="23"/>
    </row>
    <row r="952" ht="12.75">
      <c r="H952" s="23"/>
    </row>
    <row r="953" ht="12.75">
      <c r="H953" s="23"/>
    </row>
    <row r="954" ht="12.75">
      <c r="H954" s="23"/>
    </row>
    <row r="955" ht="12.75">
      <c r="H955" s="23"/>
    </row>
    <row r="956" ht="12.75">
      <c r="H956" s="23"/>
    </row>
    <row r="957" ht="12.75">
      <c r="H957" s="23"/>
    </row>
    <row r="958" ht="12.75">
      <c r="H958" s="23"/>
    </row>
    <row r="959" ht="12.75">
      <c r="H959" s="23"/>
    </row>
    <row r="960" ht="12.75">
      <c r="H960" s="23"/>
    </row>
    <row r="961" ht="12.75">
      <c r="H961" s="23"/>
    </row>
    <row r="962" ht="12.75">
      <c r="H962" s="23"/>
    </row>
    <row r="963" ht="12.75">
      <c r="H963" s="23"/>
    </row>
    <row r="964" ht="12.75">
      <c r="H964" s="23"/>
    </row>
    <row r="965" ht="12.75">
      <c r="H965" s="23"/>
    </row>
  </sheetData>
  <printOptions/>
  <pageMargins left="0.75" right="0.75" top="1" bottom="1" header="0.5" footer="0.5"/>
  <pageSetup fitToHeight="1" fitToWidth="1" horizontalDpi="300" verticalDpi="300" orientation="portrait" scale="87" r:id="rId1"/>
</worksheet>
</file>

<file path=xl/worksheets/sheet4.xml><?xml version="1.0" encoding="utf-8"?>
<worksheet xmlns="http://schemas.openxmlformats.org/spreadsheetml/2006/main" xmlns:r="http://schemas.openxmlformats.org/officeDocument/2006/relationships">
  <dimension ref="A2:I331"/>
  <sheetViews>
    <sheetView tabSelected="1" zoomScale="85" zoomScaleNormal="85" workbookViewId="0" topLeftCell="A187">
      <selection activeCell="L198" sqref="L198"/>
    </sheetView>
  </sheetViews>
  <sheetFormatPr defaultColWidth="9.140625" defaultRowHeight="12.75"/>
  <cols>
    <col min="1" max="1" width="5.7109375" style="25" customWidth="1"/>
    <col min="2" max="2" width="4.28125" style="25" customWidth="1"/>
    <col min="3" max="6" width="9.140625" style="25" customWidth="1"/>
    <col min="7" max="7" width="12.57421875" style="25" customWidth="1"/>
    <col min="8" max="8" width="2.57421875" style="25" customWidth="1"/>
    <col min="9" max="9" width="12.57421875" style="25" customWidth="1"/>
    <col min="10" max="10" width="9.140625" style="25" customWidth="1"/>
    <col min="11" max="11" width="11.28125" style="25" customWidth="1"/>
    <col min="12" max="16384" width="9.140625" style="25" customWidth="1"/>
  </cols>
  <sheetData>
    <row r="2" ht="12.75">
      <c r="A2" s="1" t="s">
        <v>0</v>
      </c>
    </row>
    <row r="3" ht="12.75">
      <c r="A3" s="25" t="s">
        <v>2</v>
      </c>
    </row>
    <row r="4" ht="12.75">
      <c r="A4" s="26" t="s">
        <v>1</v>
      </c>
    </row>
    <row r="6" ht="12.75">
      <c r="A6" s="3" t="s">
        <v>214</v>
      </c>
    </row>
    <row r="7" ht="12.75">
      <c r="A7" s="3" t="s">
        <v>26</v>
      </c>
    </row>
    <row r="9" ht="12.75">
      <c r="A9" s="43" t="s">
        <v>97</v>
      </c>
    </row>
    <row r="10" ht="12.75">
      <c r="A10" s="19"/>
    </row>
    <row r="11" spans="1:2" ht="12.75">
      <c r="A11" s="19" t="s">
        <v>95</v>
      </c>
      <c r="B11" s="1" t="s">
        <v>215</v>
      </c>
    </row>
    <row r="12" ht="12.75">
      <c r="A12" s="19"/>
    </row>
    <row r="13" ht="12.75">
      <c r="A13" s="19"/>
    </row>
    <row r="14" ht="12.75">
      <c r="A14" s="27"/>
    </row>
    <row r="15" ht="12.75">
      <c r="A15" s="27"/>
    </row>
    <row r="16" ht="12.75">
      <c r="A16" s="27"/>
    </row>
    <row r="17" ht="12.75">
      <c r="A17" s="27"/>
    </row>
    <row r="18" ht="12.75">
      <c r="A18" s="27"/>
    </row>
    <row r="19" ht="12.75">
      <c r="A19" s="27"/>
    </row>
    <row r="20" ht="12.75">
      <c r="A20" s="27"/>
    </row>
    <row r="21" ht="12.75">
      <c r="A21" s="27"/>
    </row>
    <row r="22" spans="1:2" ht="12.75">
      <c r="A22" s="19" t="s">
        <v>96</v>
      </c>
      <c r="B22" s="1" t="s">
        <v>121</v>
      </c>
    </row>
    <row r="23" spans="1:2" ht="12.75">
      <c r="A23" s="19"/>
      <c r="B23" s="1"/>
    </row>
    <row r="24" ht="12.75">
      <c r="A24" s="27"/>
    </row>
    <row r="25" ht="12.75">
      <c r="A25" s="27"/>
    </row>
    <row r="26" ht="12.75">
      <c r="A26" s="27"/>
    </row>
    <row r="27" spans="1:2" ht="12.75">
      <c r="A27" s="19" t="s">
        <v>98</v>
      </c>
      <c r="B27" s="1" t="s">
        <v>122</v>
      </c>
    </row>
    <row r="28" spans="1:2" ht="12.75">
      <c r="A28" s="19"/>
      <c r="B28" s="1"/>
    </row>
    <row r="29" ht="12.75">
      <c r="A29" s="27"/>
    </row>
    <row r="30" ht="12.75">
      <c r="A30" s="27"/>
    </row>
    <row r="31" ht="12.75">
      <c r="A31" s="27"/>
    </row>
    <row r="32" ht="12.75">
      <c r="A32" s="27"/>
    </row>
    <row r="33" spans="1:2" ht="12.75">
      <c r="A33" s="19" t="s">
        <v>99</v>
      </c>
      <c r="B33" s="1" t="s">
        <v>123</v>
      </c>
    </row>
    <row r="34" ht="12.75">
      <c r="A34" s="27"/>
    </row>
    <row r="35" ht="12.75">
      <c r="A35" s="27"/>
    </row>
    <row r="36" ht="12.75">
      <c r="A36" s="27"/>
    </row>
    <row r="37" ht="12.75">
      <c r="A37" s="27"/>
    </row>
    <row r="38" spans="1:2" ht="12.75">
      <c r="A38" s="19" t="s">
        <v>100</v>
      </c>
      <c r="B38" s="1" t="s">
        <v>124</v>
      </c>
    </row>
    <row r="39" ht="12.75">
      <c r="A39" s="27"/>
    </row>
    <row r="40" ht="12.75">
      <c r="A40" s="27"/>
    </row>
    <row r="41" ht="12.75">
      <c r="A41" s="27"/>
    </row>
    <row r="42" ht="12.75">
      <c r="A42" s="27"/>
    </row>
    <row r="43" ht="12.75">
      <c r="A43" s="27"/>
    </row>
    <row r="44" spans="1:2" ht="12.75">
      <c r="A44" s="19" t="s">
        <v>101</v>
      </c>
      <c r="B44" s="1" t="s">
        <v>125</v>
      </c>
    </row>
    <row r="45" ht="12.75">
      <c r="A45" s="27"/>
    </row>
    <row r="46" ht="12.75">
      <c r="A46" s="27"/>
    </row>
    <row r="47" ht="12.75">
      <c r="A47" s="27"/>
    </row>
    <row r="48" ht="12.75">
      <c r="A48" s="19"/>
    </row>
    <row r="49" ht="12.75">
      <c r="A49" s="27"/>
    </row>
    <row r="50" spans="1:2" ht="12.75">
      <c r="A50" s="19" t="s">
        <v>102</v>
      </c>
      <c r="B50" s="1" t="s">
        <v>126</v>
      </c>
    </row>
    <row r="51" ht="12.75">
      <c r="A51" s="27"/>
    </row>
    <row r="52" ht="12.75">
      <c r="A52" s="27"/>
    </row>
    <row r="53" ht="12.75">
      <c r="A53" s="27"/>
    </row>
    <row r="54" ht="12.75">
      <c r="A54" s="19"/>
    </row>
    <row r="55" spans="1:2" ht="12.75">
      <c r="A55" s="19" t="s">
        <v>103</v>
      </c>
      <c r="B55" s="1" t="s">
        <v>127</v>
      </c>
    </row>
    <row r="56" spans="1:9" s="27" customFormat="1" ht="12.75">
      <c r="A56" s="19"/>
      <c r="B56" s="19"/>
      <c r="I56" s="27" t="s">
        <v>153</v>
      </c>
    </row>
    <row r="57" spans="7:9" s="27" customFormat="1" ht="12.75">
      <c r="G57" s="27" t="s">
        <v>152</v>
      </c>
      <c r="I57" s="27" t="s">
        <v>154</v>
      </c>
    </row>
    <row r="58" spans="7:9" s="27" customFormat="1" ht="12.75">
      <c r="G58" s="27" t="s">
        <v>7</v>
      </c>
      <c r="I58" s="27" t="s">
        <v>7</v>
      </c>
    </row>
    <row r="59" ht="12.75">
      <c r="A59" s="27"/>
    </row>
    <row r="60" spans="1:9" ht="12.75">
      <c r="A60" s="27"/>
      <c r="B60" s="25" t="s">
        <v>149</v>
      </c>
      <c r="G60" s="28">
        <v>8130</v>
      </c>
      <c r="H60" s="28"/>
      <c r="I60" s="28">
        <v>-7230</v>
      </c>
    </row>
    <row r="61" spans="1:9" ht="12.75">
      <c r="A61" s="27"/>
      <c r="B61" s="25" t="s">
        <v>150</v>
      </c>
      <c r="G61" s="28">
        <v>2548</v>
      </c>
      <c r="H61" s="28"/>
      <c r="I61" s="28">
        <v>-4602</v>
      </c>
    </row>
    <row r="62" spans="1:9" ht="12.75">
      <c r="A62" s="19"/>
      <c r="B62" s="25" t="s">
        <v>151</v>
      </c>
      <c r="G62" s="28">
        <v>68</v>
      </c>
      <c r="H62" s="28"/>
      <c r="I62" s="28">
        <v>-2068</v>
      </c>
    </row>
    <row r="63" spans="1:9" ht="12.75">
      <c r="A63" s="27"/>
      <c r="B63" s="25" t="s">
        <v>201</v>
      </c>
      <c r="G63" s="29">
        <v>200</v>
      </c>
      <c r="H63" s="29"/>
      <c r="I63" s="29">
        <v>-2544</v>
      </c>
    </row>
    <row r="64" spans="1:9" ht="12.75">
      <c r="A64" s="27"/>
      <c r="G64" s="28">
        <f>SUM(G60:G63)</f>
        <v>10946</v>
      </c>
      <c r="H64" s="28"/>
      <c r="I64" s="28">
        <f>SUM(I60:I63)</f>
        <v>-16444</v>
      </c>
    </row>
    <row r="65" spans="1:9" ht="12.75">
      <c r="A65" s="27"/>
      <c r="B65" s="25" t="s">
        <v>155</v>
      </c>
      <c r="G65" s="28"/>
      <c r="H65" s="28"/>
      <c r="I65" s="28">
        <v>37</v>
      </c>
    </row>
    <row r="66" spans="1:9" ht="13.5" thickBot="1">
      <c r="A66" s="27"/>
      <c r="G66" s="30">
        <f>SUM(G64:G65)</f>
        <v>10946</v>
      </c>
      <c r="H66" s="30"/>
      <c r="I66" s="30">
        <f>SUM(I64:I65)</f>
        <v>-16407</v>
      </c>
    </row>
    <row r="67" spans="1:9" ht="13.5" thickTop="1">
      <c r="A67" s="27"/>
      <c r="G67" s="31"/>
      <c r="H67" s="31"/>
      <c r="I67" s="31"/>
    </row>
    <row r="68" spans="1:9" ht="12.75">
      <c r="A68" s="27"/>
      <c r="G68" s="28"/>
      <c r="H68" s="28"/>
      <c r="I68" s="28"/>
    </row>
    <row r="69" spans="1:2" ht="12.75">
      <c r="A69" s="19" t="s">
        <v>104</v>
      </c>
      <c r="B69" s="1" t="s">
        <v>128</v>
      </c>
    </row>
    <row r="70" ht="12.75">
      <c r="A70" s="27"/>
    </row>
    <row r="71" ht="12.75">
      <c r="A71" s="27"/>
    </row>
    <row r="72" ht="12.75">
      <c r="A72" s="27"/>
    </row>
    <row r="73" ht="12.75">
      <c r="A73" s="19"/>
    </row>
    <row r="74" ht="12.75">
      <c r="A74" s="27"/>
    </row>
    <row r="75" spans="1:2" ht="12.75">
      <c r="A75" s="19" t="s">
        <v>105</v>
      </c>
      <c r="B75" s="1" t="s">
        <v>129</v>
      </c>
    </row>
    <row r="76" ht="12.75">
      <c r="A76" s="27"/>
    </row>
    <row r="77" ht="12.75">
      <c r="A77" s="27"/>
    </row>
    <row r="78" ht="12.75">
      <c r="A78" s="27"/>
    </row>
    <row r="79" ht="12.75">
      <c r="A79" s="19"/>
    </row>
    <row r="80" ht="12.75">
      <c r="A80" s="19"/>
    </row>
    <row r="81" ht="12.75">
      <c r="A81" s="27"/>
    </row>
    <row r="82" spans="1:2" ht="12.75">
      <c r="A82" s="19" t="s">
        <v>106</v>
      </c>
      <c r="B82" s="1" t="s">
        <v>130</v>
      </c>
    </row>
    <row r="83" ht="12.75">
      <c r="A83" s="27"/>
    </row>
    <row r="86" ht="12.75">
      <c r="A86" s="19"/>
    </row>
    <row r="91" spans="1:2" ht="12.75">
      <c r="A91" s="19" t="s">
        <v>107</v>
      </c>
      <c r="B91" s="1" t="s">
        <v>131</v>
      </c>
    </row>
    <row r="95" ht="12.75">
      <c r="A95" s="19"/>
    </row>
    <row r="98" spans="1:2" ht="12.75">
      <c r="A98" s="19" t="s">
        <v>108</v>
      </c>
      <c r="B98" s="1" t="s">
        <v>132</v>
      </c>
    </row>
    <row r="99" spans="1:2" ht="12.75">
      <c r="A99" s="19"/>
      <c r="B99" s="1"/>
    </row>
    <row r="100" spans="1:2" ht="12.75">
      <c r="A100" s="19"/>
      <c r="B100" s="1"/>
    </row>
    <row r="110" spans="1:2" ht="12.75">
      <c r="A110" s="19" t="s">
        <v>109</v>
      </c>
      <c r="B110" s="1" t="s">
        <v>199</v>
      </c>
    </row>
    <row r="111" spans="1:2" ht="12.75">
      <c r="A111" s="19"/>
      <c r="B111" s="1"/>
    </row>
    <row r="112" spans="1:2" ht="12.75">
      <c r="A112" s="19"/>
      <c r="B112" s="1"/>
    </row>
    <row r="113" spans="1:2" ht="12.75">
      <c r="A113" s="19"/>
      <c r="B113" s="1"/>
    </row>
    <row r="130" ht="12.75">
      <c r="I130" s="27" t="s">
        <v>7</v>
      </c>
    </row>
    <row r="131" spans="2:3" ht="12.75">
      <c r="B131" s="25" t="s">
        <v>190</v>
      </c>
      <c r="C131" s="25" t="s">
        <v>216</v>
      </c>
    </row>
    <row r="132" spans="3:9" ht="12.75">
      <c r="C132" s="25" t="s">
        <v>186</v>
      </c>
      <c r="I132" s="32">
        <v>20674</v>
      </c>
    </row>
    <row r="134" spans="2:3" ht="12.75">
      <c r="B134" s="25" t="s">
        <v>191</v>
      </c>
      <c r="C134" s="25" t="s">
        <v>217</v>
      </c>
    </row>
    <row r="135" spans="3:9" ht="12.75">
      <c r="C135" s="25" t="s">
        <v>202</v>
      </c>
      <c r="I135" s="28">
        <v>11980</v>
      </c>
    </row>
    <row r="137" spans="2:3" ht="12.75">
      <c r="B137" s="25" t="s">
        <v>192</v>
      </c>
      <c r="C137" s="25" t="s">
        <v>187</v>
      </c>
    </row>
    <row r="138" spans="3:9" ht="12.75">
      <c r="C138" s="25" t="s">
        <v>203</v>
      </c>
      <c r="I138" s="28">
        <v>10948</v>
      </c>
    </row>
    <row r="139" spans="3:9" ht="12.75">
      <c r="C139" s="26" t="s">
        <v>188</v>
      </c>
      <c r="I139" s="28">
        <v>15880</v>
      </c>
    </row>
    <row r="140" spans="3:9" ht="12.75">
      <c r="C140" s="26"/>
      <c r="I140" s="28"/>
    </row>
    <row r="141" spans="2:9" ht="12.75">
      <c r="B141" s="25" t="s">
        <v>193</v>
      </c>
      <c r="C141" s="25" t="s">
        <v>204</v>
      </c>
      <c r="I141" s="28"/>
    </row>
    <row r="142" spans="3:9" ht="12.75">
      <c r="C142" s="25" t="s">
        <v>189</v>
      </c>
      <c r="I142" s="28">
        <v>5125</v>
      </c>
    </row>
    <row r="144" spans="2:3" ht="12.75">
      <c r="B144" s="25" t="s">
        <v>193</v>
      </c>
      <c r="C144" s="25" t="s">
        <v>205</v>
      </c>
    </row>
    <row r="145" spans="3:9" ht="12.75">
      <c r="C145" s="25" t="s">
        <v>189</v>
      </c>
      <c r="I145" s="28">
        <v>4567</v>
      </c>
    </row>
    <row r="147" ht="12.75">
      <c r="I147" s="33">
        <f>SUM(I132:I146)</f>
        <v>69174</v>
      </c>
    </row>
    <row r="148" ht="12.75">
      <c r="I148" s="34"/>
    </row>
    <row r="150" spans="1:2" ht="12.75">
      <c r="A150" s="19" t="s">
        <v>110</v>
      </c>
      <c r="B150" s="1" t="s">
        <v>133</v>
      </c>
    </row>
    <row r="151" spans="1:2" ht="12.75">
      <c r="A151" s="19"/>
      <c r="B151" s="1"/>
    </row>
    <row r="152" spans="1:2" ht="12.75">
      <c r="A152" s="19"/>
      <c r="B152" s="1"/>
    </row>
    <row r="153" spans="1:2" ht="12.75">
      <c r="A153" s="19"/>
      <c r="B153" s="1"/>
    </row>
    <row r="156" ht="12.75">
      <c r="B156" s="1"/>
    </row>
    <row r="157" spans="1:2" ht="12.75">
      <c r="A157" s="19" t="s">
        <v>111</v>
      </c>
      <c r="B157" s="1" t="s">
        <v>134</v>
      </c>
    </row>
    <row r="162" spans="1:2" ht="12.75">
      <c r="A162" s="19" t="s">
        <v>112</v>
      </c>
      <c r="B162" s="1" t="s">
        <v>135</v>
      </c>
    </row>
    <row r="166" ht="12.75">
      <c r="A166" s="19"/>
    </row>
    <row r="168" spans="1:2" ht="12.75">
      <c r="A168" s="19" t="s">
        <v>113</v>
      </c>
      <c r="B168" s="1" t="s">
        <v>182</v>
      </c>
    </row>
    <row r="172" ht="12.75">
      <c r="A172" s="19"/>
    </row>
    <row r="174" spans="1:2" ht="12.75">
      <c r="A174" s="19" t="s">
        <v>114</v>
      </c>
      <c r="B174" s="1" t="s">
        <v>136</v>
      </c>
    </row>
    <row r="178" ht="12.75">
      <c r="A178" s="19"/>
    </row>
    <row r="180" spans="1:2" ht="12.75">
      <c r="A180" s="19" t="s">
        <v>115</v>
      </c>
      <c r="B180" s="1" t="s">
        <v>200</v>
      </c>
    </row>
    <row r="184" ht="12.75">
      <c r="A184" s="19"/>
    </row>
    <row r="185" ht="12.75">
      <c r="A185" s="19"/>
    </row>
    <row r="187" spans="1:3" s="36" customFormat="1" ht="12.75">
      <c r="A187" s="25"/>
      <c r="B187" s="25" t="s">
        <v>171</v>
      </c>
      <c r="C187" s="13" t="s">
        <v>218</v>
      </c>
    </row>
    <row r="200" spans="2:3" s="36" customFormat="1" ht="12.75">
      <c r="B200" s="36" t="s">
        <v>172</v>
      </c>
      <c r="C200" s="13" t="s">
        <v>184</v>
      </c>
    </row>
    <row r="201" s="36" customFormat="1" ht="12.75">
      <c r="C201" s="13" t="s">
        <v>185</v>
      </c>
    </row>
    <row r="202" s="36" customFormat="1" ht="12.75">
      <c r="C202" s="35"/>
    </row>
    <row r="211" spans="2:3" s="36" customFormat="1" ht="12.75">
      <c r="B211" s="36" t="s">
        <v>173</v>
      </c>
      <c r="C211" s="13" t="s">
        <v>183</v>
      </c>
    </row>
    <row r="222" spans="2:3" s="36" customFormat="1" ht="12.75">
      <c r="B222" s="36" t="s">
        <v>174</v>
      </c>
      <c r="C222" s="13" t="s">
        <v>206</v>
      </c>
    </row>
    <row r="223" s="36" customFormat="1" ht="12.75">
      <c r="C223" s="13" t="s">
        <v>207</v>
      </c>
    </row>
    <row r="231" spans="2:3" s="36" customFormat="1" ht="12.75">
      <c r="B231" s="36" t="s">
        <v>175</v>
      </c>
      <c r="C231" s="13" t="s">
        <v>219</v>
      </c>
    </row>
    <row r="240" spans="2:3" s="36" customFormat="1" ht="12.75">
      <c r="B240" s="36" t="s">
        <v>176</v>
      </c>
      <c r="C240" s="13" t="s">
        <v>220</v>
      </c>
    </row>
    <row r="241" s="36" customFormat="1" ht="12.75">
      <c r="C241" s="37"/>
    </row>
    <row r="253" spans="1:2" ht="12.75">
      <c r="A253" s="19" t="s">
        <v>116</v>
      </c>
      <c r="B253" s="1" t="s">
        <v>137</v>
      </c>
    </row>
    <row r="255" ht="12.75">
      <c r="B255" s="25" t="s">
        <v>138</v>
      </c>
    </row>
    <row r="257" ht="12.75">
      <c r="I257" s="27" t="s">
        <v>7</v>
      </c>
    </row>
    <row r="258" ht="12.75">
      <c r="B258" s="13" t="s">
        <v>139</v>
      </c>
    </row>
    <row r="259" spans="3:9" ht="12.75">
      <c r="C259" s="25" t="s">
        <v>147</v>
      </c>
      <c r="I259" s="28">
        <v>39174</v>
      </c>
    </row>
    <row r="260" spans="3:9" ht="12.75">
      <c r="C260" s="25" t="s">
        <v>148</v>
      </c>
      <c r="I260" s="28">
        <v>2752</v>
      </c>
    </row>
    <row r="261" spans="3:9" ht="12.75">
      <c r="C261" s="25" t="s">
        <v>208</v>
      </c>
      <c r="I261" s="28">
        <v>17884</v>
      </c>
    </row>
    <row r="262" ht="12.75">
      <c r="I262" s="38">
        <f>SUM(I259:I261)</f>
        <v>59810</v>
      </c>
    </row>
    <row r="263" ht="12.75">
      <c r="I263" s="28"/>
    </row>
    <row r="264" spans="2:9" ht="12.75">
      <c r="B264" s="13" t="s">
        <v>140</v>
      </c>
      <c r="I264" s="28"/>
    </row>
    <row r="265" spans="3:9" ht="12.75">
      <c r="C265" s="25" t="s">
        <v>147</v>
      </c>
      <c r="I265" s="28">
        <v>109853</v>
      </c>
    </row>
    <row r="266" spans="3:9" ht="12.75">
      <c r="C266" s="25" t="s">
        <v>148</v>
      </c>
      <c r="I266" s="28">
        <v>168070</v>
      </c>
    </row>
    <row r="267" spans="3:9" ht="12.75">
      <c r="C267" s="25" t="s">
        <v>208</v>
      </c>
      <c r="I267" s="28">
        <v>47468</v>
      </c>
    </row>
    <row r="268" spans="3:9" ht="12.75">
      <c r="C268" s="25" t="s">
        <v>209</v>
      </c>
      <c r="I268" s="28">
        <v>84707</v>
      </c>
    </row>
    <row r="269" spans="3:9" ht="12.75">
      <c r="C269" s="25" t="s">
        <v>156</v>
      </c>
      <c r="I269" s="28">
        <v>151693</v>
      </c>
    </row>
    <row r="270" spans="1:9" ht="12.75">
      <c r="A270" s="1"/>
      <c r="I270" s="38">
        <f>SUM(I265:I269)</f>
        <v>561791</v>
      </c>
    </row>
    <row r="271" ht="12.75">
      <c r="I271" s="28"/>
    </row>
    <row r="272" spans="3:9" ht="13.5" thickBot="1">
      <c r="C272" s="25" t="s">
        <v>57</v>
      </c>
      <c r="I272" s="30">
        <f>+I262+I270</f>
        <v>621601</v>
      </c>
    </row>
    <row r="273" ht="13.5" thickTop="1">
      <c r="I273" s="28"/>
    </row>
    <row r="275" spans="1:2" ht="12.75">
      <c r="A275" s="19" t="s">
        <v>117</v>
      </c>
      <c r="B275" s="1" t="s">
        <v>141</v>
      </c>
    </row>
    <row r="276" ht="12.75">
      <c r="A276" s="19"/>
    </row>
    <row r="281" spans="1:2" ht="12.75">
      <c r="A281" s="19" t="s">
        <v>118</v>
      </c>
      <c r="B281" s="1" t="s">
        <v>142</v>
      </c>
    </row>
    <row r="283" ht="12.75">
      <c r="B283" s="25" t="s">
        <v>223</v>
      </c>
    </row>
    <row r="286" spans="1:2" ht="12.75">
      <c r="A286" s="19" t="s">
        <v>119</v>
      </c>
      <c r="B286" s="1" t="s">
        <v>143</v>
      </c>
    </row>
    <row r="291" spans="1:9" ht="12.75">
      <c r="A291" s="19" t="s">
        <v>120</v>
      </c>
      <c r="B291" s="1" t="s">
        <v>144</v>
      </c>
      <c r="I291" s="27"/>
    </row>
    <row r="292" ht="12.75">
      <c r="I292" s="27"/>
    </row>
    <row r="293" ht="12.75">
      <c r="I293" s="27" t="s">
        <v>28</v>
      </c>
    </row>
    <row r="294" ht="12.75">
      <c r="I294" s="27" t="s">
        <v>162</v>
      </c>
    </row>
    <row r="295" ht="12.75">
      <c r="I295" s="27" t="s">
        <v>163</v>
      </c>
    </row>
    <row r="296" ht="12.75">
      <c r="I296" s="39" t="s">
        <v>164</v>
      </c>
    </row>
    <row r="298" ht="12.75">
      <c r="B298" s="25" t="s">
        <v>165</v>
      </c>
    </row>
    <row r="299" spans="2:9" ht="12.75">
      <c r="B299" s="25" t="s">
        <v>166</v>
      </c>
      <c r="I299" s="29">
        <f>+'Income Statement '!D36</f>
        <v>-16407</v>
      </c>
    </row>
    <row r="301" ht="12.75">
      <c r="B301" s="25" t="s">
        <v>167</v>
      </c>
    </row>
    <row r="302" spans="2:9" ht="12.75">
      <c r="B302" s="25" t="s">
        <v>168</v>
      </c>
      <c r="I302" s="29">
        <v>37360</v>
      </c>
    </row>
    <row r="304" spans="2:9" ht="12.75">
      <c r="B304" s="25" t="s">
        <v>169</v>
      </c>
      <c r="I304" s="40">
        <f>+I299/I302*100</f>
        <v>-43.91595289079229</v>
      </c>
    </row>
    <row r="306" spans="2:9" ht="12.75">
      <c r="B306" s="25" t="s">
        <v>210</v>
      </c>
      <c r="I306" s="41" t="s">
        <v>170</v>
      </c>
    </row>
    <row r="309" spans="1:2" ht="12.75">
      <c r="A309" s="19" t="s">
        <v>225</v>
      </c>
      <c r="B309" s="1" t="s">
        <v>224</v>
      </c>
    </row>
    <row r="311" ht="12.75">
      <c r="B311" s="25" t="s">
        <v>227</v>
      </c>
    </row>
    <row r="312" ht="12.75">
      <c r="B312" s="25" t="s">
        <v>226</v>
      </c>
    </row>
    <row r="314" ht="12.75">
      <c r="B314" s="25" t="s">
        <v>230</v>
      </c>
    </row>
    <row r="315" ht="12.75">
      <c r="B315" s="25" t="s">
        <v>231</v>
      </c>
    </row>
    <row r="316" ht="12.75">
      <c r="B316" s="25" t="s">
        <v>228</v>
      </c>
    </row>
    <row r="318" ht="12.75">
      <c r="B318" s="25" t="s">
        <v>229</v>
      </c>
    </row>
    <row r="319" ht="12.75">
      <c r="B319" s="25" t="s">
        <v>232</v>
      </c>
    </row>
    <row r="325" ht="12.75">
      <c r="B325" s="25" t="s">
        <v>145</v>
      </c>
    </row>
    <row r="328" ht="12.75">
      <c r="B328" s="25" t="s">
        <v>146</v>
      </c>
    </row>
    <row r="329" ht="12.75">
      <c r="B329" s="25" t="s">
        <v>233</v>
      </c>
    </row>
    <row r="331" ht="12.75">
      <c r="B331" s="42" t="s">
        <v>198</v>
      </c>
    </row>
  </sheetData>
  <printOptions/>
  <pageMargins left="1" right="0.75" top="1" bottom="1" header="0.5" footer="0.5"/>
  <pageSetup horizontalDpi="300" verticalDpi="300" orientation="portrait" paperSize="9" scale="82" r:id="rId2"/>
  <rowBreaks count="2" manualBreakCount="2">
    <brk id="128" max="10" man="1"/>
    <brk id="185" max="10"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L44"/>
  <sheetViews>
    <sheetView workbookViewId="0" topLeftCell="A25">
      <selection activeCell="A29" sqref="A29"/>
    </sheetView>
  </sheetViews>
  <sheetFormatPr defaultColWidth="9.140625" defaultRowHeight="12.75"/>
  <cols>
    <col min="4" max="4" width="11.7109375" style="0" customWidth="1"/>
    <col min="5" max="5" width="1.7109375" style="0" customWidth="1"/>
    <col min="6" max="6" width="11.7109375" style="0" customWidth="1"/>
    <col min="7" max="7" width="1.7109375" style="0" customWidth="1"/>
    <col min="8" max="8" width="11.7109375" style="0" customWidth="1"/>
    <col min="9" max="9" width="1.7109375" style="0" customWidth="1"/>
    <col min="10" max="10" width="11.7109375" style="0" customWidth="1"/>
    <col min="11" max="11" width="1.7109375" style="0" customWidth="1"/>
    <col min="12" max="12" width="11.7109375" style="0" customWidth="1"/>
  </cols>
  <sheetData>
    <row r="2" ht="12.75">
      <c r="A2" s="1" t="s">
        <v>0</v>
      </c>
    </row>
    <row r="3" ht="12.75">
      <c r="A3" t="s">
        <v>2</v>
      </c>
    </row>
    <row r="4" ht="12.75">
      <c r="A4" s="2" t="s">
        <v>1</v>
      </c>
    </row>
    <row r="6" ht="12.75">
      <c r="A6" s="3" t="s">
        <v>48</v>
      </c>
    </row>
    <row r="7" ht="12.75">
      <c r="A7" s="3" t="s">
        <v>26</v>
      </c>
    </row>
    <row r="10" spans="4:10" ht="12.75">
      <c r="D10" s="4"/>
      <c r="E10" s="4"/>
      <c r="F10" s="4"/>
      <c r="G10" s="4"/>
      <c r="H10" s="4"/>
      <c r="I10" s="4"/>
      <c r="J10" s="4"/>
    </row>
    <row r="11" spans="4:10" ht="12.75">
      <c r="D11" s="4"/>
      <c r="E11" s="4"/>
      <c r="F11" s="4" t="s">
        <v>51</v>
      </c>
      <c r="G11" s="4"/>
      <c r="H11" s="4" t="s">
        <v>51</v>
      </c>
      <c r="I11" s="4"/>
      <c r="J11" s="4"/>
    </row>
    <row r="12" spans="4:10" ht="12.75">
      <c r="D12" s="4" t="s">
        <v>49</v>
      </c>
      <c r="E12" s="4"/>
      <c r="F12" s="4" t="s">
        <v>52</v>
      </c>
      <c r="G12" s="4"/>
      <c r="H12" s="4" t="s">
        <v>52</v>
      </c>
      <c r="I12" s="4"/>
      <c r="J12" s="4" t="s">
        <v>55</v>
      </c>
    </row>
    <row r="13" spans="4:12" ht="12.75">
      <c r="D13" s="16" t="s">
        <v>50</v>
      </c>
      <c r="E13" s="4"/>
      <c r="F13" s="16" t="s">
        <v>53</v>
      </c>
      <c r="G13" s="4"/>
      <c r="H13" s="16" t="s">
        <v>54</v>
      </c>
      <c r="I13" s="4"/>
      <c r="J13" s="15" t="s">
        <v>56</v>
      </c>
      <c r="L13" s="15" t="s">
        <v>57</v>
      </c>
    </row>
    <row r="14" spans="4:12" ht="12.75">
      <c r="D14" s="5" t="s">
        <v>7</v>
      </c>
      <c r="F14" s="5" t="s">
        <v>7</v>
      </c>
      <c r="H14" s="5" t="s">
        <v>7</v>
      </c>
      <c r="J14" s="5" t="s">
        <v>7</v>
      </c>
      <c r="L14" s="5" t="s">
        <v>7</v>
      </c>
    </row>
    <row r="16" ht="12.75">
      <c r="A16" s="17" t="s">
        <v>58</v>
      </c>
    </row>
    <row r="17" ht="12.75">
      <c r="A17" s="13" t="s">
        <v>59</v>
      </c>
    </row>
    <row r="19" spans="1:12" ht="12.75">
      <c r="A19" t="s">
        <v>60</v>
      </c>
      <c r="D19" s="7"/>
      <c r="E19" s="7"/>
      <c r="F19" s="7"/>
      <c r="G19" s="7"/>
      <c r="H19" s="7"/>
      <c r="I19" s="7"/>
      <c r="J19" s="7"/>
      <c r="K19" s="7"/>
      <c r="L19" s="7"/>
    </row>
    <row r="20" spans="1:12" ht="12.75">
      <c r="A20" t="s">
        <v>61</v>
      </c>
      <c r="D20" s="7">
        <v>37360</v>
      </c>
      <c r="E20" s="7"/>
      <c r="F20" s="7">
        <v>3311</v>
      </c>
      <c r="G20" s="7"/>
      <c r="H20" s="7">
        <v>11976</v>
      </c>
      <c r="I20" s="7"/>
      <c r="J20" s="7">
        <v>-526750</v>
      </c>
      <c r="K20" s="7"/>
      <c r="L20" s="7">
        <f>SUM(D20:J20)</f>
        <v>-474103</v>
      </c>
    </row>
    <row r="21" spans="4:12" ht="12.75">
      <c r="D21" s="7"/>
      <c r="E21" s="7"/>
      <c r="F21" s="7"/>
      <c r="G21" s="7"/>
      <c r="H21" s="7"/>
      <c r="I21" s="7"/>
      <c r="J21" s="7"/>
      <c r="K21" s="7"/>
      <c r="L21" s="7"/>
    </row>
    <row r="22" spans="1:12" ht="12.75">
      <c r="A22" t="s">
        <v>62</v>
      </c>
      <c r="D22" s="7"/>
      <c r="E22" s="7"/>
      <c r="F22" s="7"/>
      <c r="G22" s="7"/>
      <c r="H22" s="7"/>
      <c r="I22" s="7"/>
      <c r="J22" s="7"/>
      <c r="K22" s="7"/>
      <c r="L22" s="7"/>
    </row>
    <row r="23" spans="1:12" ht="12.75">
      <c r="A23" t="s">
        <v>63</v>
      </c>
      <c r="D23" s="7"/>
      <c r="E23" s="7"/>
      <c r="F23" s="7"/>
      <c r="G23" s="7"/>
      <c r="H23" s="7"/>
      <c r="I23" s="7"/>
      <c r="J23" s="7">
        <f>+'Income Statement '!D36</f>
        <v>-16407</v>
      </c>
      <c r="K23" s="7"/>
      <c r="L23" s="7">
        <f>SUM(D23:J23)</f>
        <v>-16407</v>
      </c>
    </row>
    <row r="24" spans="4:12" ht="12.75">
      <c r="D24" s="9"/>
      <c r="E24" s="7"/>
      <c r="F24" s="9"/>
      <c r="G24" s="7"/>
      <c r="H24" s="9"/>
      <c r="I24" s="7"/>
      <c r="J24" s="9"/>
      <c r="K24" s="7"/>
      <c r="L24" s="9"/>
    </row>
    <row r="25" spans="1:12" ht="12.75">
      <c r="A25" t="s">
        <v>64</v>
      </c>
      <c r="D25" s="7"/>
      <c r="E25" s="7"/>
      <c r="F25" s="7"/>
      <c r="G25" s="7"/>
      <c r="H25" s="7"/>
      <c r="I25" s="7"/>
      <c r="J25" s="7"/>
      <c r="K25" s="7"/>
      <c r="L25" s="7"/>
    </row>
    <row r="26" spans="1:12" ht="13.5" thickBot="1">
      <c r="A26" t="s">
        <v>65</v>
      </c>
      <c r="D26" s="24">
        <f>SUM(D16:D24)</f>
        <v>37360</v>
      </c>
      <c r="E26" s="7"/>
      <c r="F26" s="24">
        <f>SUM(F16:F24)</f>
        <v>3311</v>
      </c>
      <c r="G26" s="7"/>
      <c r="H26" s="24">
        <f>SUM(H16:H24)</f>
        <v>11976</v>
      </c>
      <c r="I26" s="7"/>
      <c r="J26" s="24">
        <f>SUM(J16:J24)</f>
        <v>-543157</v>
      </c>
      <c r="K26" s="7"/>
      <c r="L26" s="24">
        <f>SUM(D26:J26)</f>
        <v>-490510</v>
      </c>
    </row>
    <row r="27" spans="4:12" ht="13.5" thickTop="1">
      <c r="D27" s="7"/>
      <c r="E27" s="7"/>
      <c r="F27" s="7"/>
      <c r="G27" s="7"/>
      <c r="H27" s="7"/>
      <c r="I27" s="7"/>
      <c r="J27" s="7"/>
      <c r="K27" s="7"/>
      <c r="L27" s="7"/>
    </row>
    <row r="30" spans="1:8" ht="12.75">
      <c r="A30" s="17" t="s">
        <v>58</v>
      </c>
      <c r="H30" s="21"/>
    </row>
    <row r="31" spans="1:12" ht="12.75">
      <c r="A31" s="13" t="s">
        <v>66</v>
      </c>
      <c r="D31" s="7"/>
      <c r="E31" s="7"/>
      <c r="F31" s="7"/>
      <c r="G31" s="7"/>
      <c r="H31" s="7"/>
      <c r="I31" s="7"/>
      <c r="J31" s="7"/>
      <c r="K31" s="7"/>
      <c r="L31" s="7"/>
    </row>
    <row r="32" spans="4:12" ht="12.75">
      <c r="D32" s="7"/>
      <c r="E32" s="7"/>
      <c r="F32" s="7"/>
      <c r="G32" s="7"/>
      <c r="H32" s="7"/>
      <c r="I32" s="7"/>
      <c r="J32" s="7"/>
      <c r="K32" s="7"/>
      <c r="L32" s="7"/>
    </row>
    <row r="33" spans="1:12" ht="12.75">
      <c r="A33" t="s">
        <v>60</v>
      </c>
      <c r="D33" s="7"/>
      <c r="E33" s="7"/>
      <c r="F33" s="7"/>
      <c r="G33" s="7"/>
      <c r="H33" s="7"/>
      <c r="I33" s="7"/>
      <c r="J33" s="7"/>
      <c r="K33" s="7"/>
      <c r="L33" s="7"/>
    </row>
    <row r="34" spans="1:12" ht="12.75">
      <c r="A34" t="s">
        <v>61</v>
      </c>
      <c r="D34" s="7">
        <v>37360</v>
      </c>
      <c r="E34" s="7"/>
      <c r="F34" s="7">
        <v>3311</v>
      </c>
      <c r="G34" s="7"/>
      <c r="H34" s="7">
        <v>18075</v>
      </c>
      <c r="I34" s="7"/>
      <c r="J34" s="7">
        <v>-384779</v>
      </c>
      <c r="K34" s="7"/>
      <c r="L34" s="7">
        <f>SUM(D34:J34)</f>
        <v>-326033</v>
      </c>
    </row>
    <row r="35" spans="4:12" ht="12.75">
      <c r="D35" s="7"/>
      <c r="E35" s="7"/>
      <c r="F35" s="7"/>
      <c r="G35" s="7"/>
      <c r="H35" s="7"/>
      <c r="I35" s="7"/>
      <c r="J35" s="7"/>
      <c r="K35" s="7"/>
      <c r="L35" s="7"/>
    </row>
    <row r="36" spans="1:12" ht="12.75">
      <c r="A36" t="s">
        <v>62</v>
      </c>
      <c r="D36" s="7"/>
      <c r="E36" s="7"/>
      <c r="F36" s="7"/>
      <c r="G36" s="7"/>
      <c r="H36" s="7"/>
      <c r="I36" s="7"/>
      <c r="J36" s="7"/>
      <c r="K36" s="7"/>
      <c r="L36" s="7"/>
    </row>
    <row r="37" spans="1:12" ht="12.75">
      <c r="A37" t="s">
        <v>63</v>
      </c>
      <c r="D37" s="7"/>
      <c r="E37" s="7"/>
      <c r="F37" s="7"/>
      <c r="G37" s="7"/>
      <c r="H37" s="7"/>
      <c r="I37" s="7"/>
      <c r="J37" s="7">
        <f>+'Income Statement '!F36</f>
        <v>-19151</v>
      </c>
      <c r="K37" s="7"/>
      <c r="L37" s="7">
        <f>SUM(D37:J37)</f>
        <v>-19151</v>
      </c>
    </row>
    <row r="38" spans="4:12" ht="12.75">
      <c r="D38" s="9"/>
      <c r="E38" s="7"/>
      <c r="F38" s="9"/>
      <c r="G38" s="7"/>
      <c r="H38" s="9"/>
      <c r="I38" s="7"/>
      <c r="J38" s="9"/>
      <c r="K38" s="7"/>
      <c r="L38" s="9"/>
    </row>
    <row r="39" spans="1:12" ht="12.75">
      <c r="A39" t="s">
        <v>64</v>
      </c>
      <c r="D39" s="7"/>
      <c r="E39" s="7"/>
      <c r="F39" s="7"/>
      <c r="G39" s="7"/>
      <c r="H39" s="7"/>
      <c r="I39" s="7"/>
      <c r="J39" s="7"/>
      <c r="K39" s="7"/>
      <c r="L39" s="7"/>
    </row>
    <row r="40" spans="1:12" ht="13.5" thickBot="1">
      <c r="A40" t="s">
        <v>65</v>
      </c>
      <c r="D40" s="24">
        <f>SUM(D30:D38)</f>
        <v>37360</v>
      </c>
      <c r="E40" s="7"/>
      <c r="F40" s="24">
        <f>SUM(F30:F38)</f>
        <v>3311</v>
      </c>
      <c r="G40" s="7"/>
      <c r="H40" s="24">
        <f>SUM(H30:H38)</f>
        <v>18075</v>
      </c>
      <c r="I40" s="7"/>
      <c r="J40" s="24">
        <f>SUM(J30:J38)</f>
        <v>-403930</v>
      </c>
      <c r="K40" s="7"/>
      <c r="L40" s="24">
        <f>SUM(D40:J40)</f>
        <v>-345184</v>
      </c>
    </row>
    <row r="41" ht="13.5" thickTop="1"/>
    <row r="43" ht="12.75">
      <c r="A43" s="18" t="s">
        <v>67</v>
      </c>
    </row>
    <row r="44" ht="12.75">
      <c r="A44" s="1" t="s">
        <v>222</v>
      </c>
    </row>
  </sheetData>
  <printOptions/>
  <pageMargins left="0.75" right="0.75" top="1" bottom="1" header="0.5" footer="0.5"/>
  <pageSetup fitToHeight="1" fitToWidth="1" horizontalDpi="300" verticalDpi="300" orientation="portrait"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NCK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Lim Hong Hong</dc:creator>
  <cp:keywords/>
  <dc:description/>
  <cp:lastModifiedBy> </cp:lastModifiedBy>
  <cp:lastPrinted>2003-01-03T10:18:15Z</cp:lastPrinted>
  <dcterms:created xsi:type="dcterms:W3CDTF">2002-11-13T02:19:10Z</dcterms:created>
  <dcterms:modified xsi:type="dcterms:W3CDTF">2003-01-03T10:18:31Z</dcterms:modified>
  <cp:category/>
  <cp:version/>
  <cp:contentType/>
  <cp:contentStatus/>
</cp:coreProperties>
</file>